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_user\Downloads\"/>
    </mc:Choice>
  </mc:AlternateContent>
  <xr:revisionPtr revIDLastSave="0" documentId="13_ncr:1_{9A46907F-CA5F-4154-9CBC-451EFA500F41}" xr6:coauthVersionLast="41" xr6:coauthVersionMax="47" xr10:uidLastSave="{00000000-0000-0000-0000-000000000000}"/>
  <workbookProtection workbookAlgorithmName="SHA-512" workbookHashValue="BOfNw0MkweNJUq6BpvATF9lnaTL2mi+YiEACmCbj43XukgLTNIGJYI3oohM3pPGCovKEztIcdjb3gAj2ninpMg==" workbookSaltValue="AeOrcb0vnrxTlteVC2e5UA==" workbookSpinCount="100000" lockStructure="1"/>
  <bookViews>
    <workbookView xWindow="-108" yWindow="-108" windowWidth="23256" windowHeight="12456" xr2:uid="{00000000-000D-0000-FFFF-FFFF00000000}"/>
  </bookViews>
  <sheets>
    <sheet name="HUD - 406" sheetId="3" r:id="rId1"/>
    <sheet name="MAPPING" sheetId="4" state="hidden" r:id="rId2"/>
    <sheet name="SD_Dropdowns" sheetId="5" state="veryHidden" r:id="rId3"/>
  </sheets>
  <definedNames>
    <definedName name="SD_1x1_12x1_13x1_36_S_0" localSheetId="1" hidden="1">MAPPING!$N$109</definedName>
    <definedName name="SD_1x1_12x1_13x1_46_S_1" localSheetId="1" hidden="1">MAPPING!$M$109</definedName>
    <definedName name="SD_1x1_12x1_13x10_36_S_0" localSheetId="1" hidden="1">MAPPING!$N$118</definedName>
    <definedName name="SD_1x1_12x1_13x10_46_S_1" localSheetId="1" hidden="1">MAPPING!$M$118</definedName>
    <definedName name="SD_1x1_12x1_13x11_36_S_0" localSheetId="1" hidden="1">MAPPING!$N$119</definedName>
    <definedName name="SD_1x1_12x1_13x11_46_S_1" localSheetId="1" hidden="1">MAPPING!$M$119</definedName>
    <definedName name="SD_1x1_12x1_13x12_36_S_0" localSheetId="1" hidden="1">MAPPING!$N$120</definedName>
    <definedName name="SD_1x1_12x1_13x12_46_S_1" localSheetId="1" hidden="1">MAPPING!$M$120</definedName>
    <definedName name="SD_1x1_12x1_13x13_36_S_0" localSheetId="1" hidden="1">MAPPING!$N$121</definedName>
    <definedName name="SD_1x1_12x1_13x13_46_S_1" localSheetId="1" hidden="1">MAPPING!$M$121</definedName>
    <definedName name="SD_1x1_12x1_13x14_36_S_0" localSheetId="1" hidden="1">MAPPING!$N$122</definedName>
    <definedName name="SD_1x1_12x1_13x14_46_S_1" localSheetId="1" hidden="1">MAPPING!$M$122</definedName>
    <definedName name="SD_1x1_12x1_13x15_36_S_0" localSheetId="1" hidden="1">MAPPING!$N$123</definedName>
    <definedName name="SD_1x1_12x1_13x15_46_S_1" localSheetId="1" hidden="1">MAPPING!$M$123</definedName>
    <definedName name="SD_1x1_12x1_13x16_36_S_0" localSheetId="1" hidden="1">MAPPING!$N$124</definedName>
    <definedName name="SD_1x1_12x1_13x16_46_S_1" localSheetId="1" hidden="1">MAPPING!$M$124</definedName>
    <definedName name="SD_1x1_12x1_13x17_36_S_0" localSheetId="1" hidden="1">MAPPING!$N$125</definedName>
    <definedName name="SD_1x1_12x1_13x17_46_S_1" localSheetId="1" hidden="1">MAPPING!$M$125</definedName>
    <definedName name="SD_1x1_12x1_13x18_36_S_0" localSheetId="1" hidden="1">MAPPING!$N$126</definedName>
    <definedName name="SD_1x1_12x1_13x18_46_S_1" localSheetId="1" hidden="1">MAPPING!$M$126</definedName>
    <definedName name="SD_1x1_12x1_13x19_36_S_0" localSheetId="1" hidden="1">MAPPING!$N$127</definedName>
    <definedName name="SD_1x1_12x1_13x19_46_S_1" localSheetId="1" hidden="1">MAPPING!$M$127</definedName>
    <definedName name="SD_1x1_12x1_13x2_36_S_0" localSheetId="1" hidden="1">MAPPING!$N$110</definedName>
    <definedName name="SD_1x1_12x1_13x2_46_S_1" localSheetId="1" hidden="1">MAPPING!$M$110</definedName>
    <definedName name="SD_1x1_12x1_13x20_36_S_0" localSheetId="1" hidden="1">MAPPING!$N$128</definedName>
    <definedName name="SD_1x1_12x1_13x20_46_S_1" localSheetId="1" hidden="1">MAPPING!$M$128</definedName>
    <definedName name="SD_1x1_12x1_13x21_36_S_0" localSheetId="1" hidden="1">MAPPING!$N$129</definedName>
    <definedName name="SD_1x1_12x1_13x21_46_S_1" localSheetId="1" hidden="1">MAPPING!$M$129</definedName>
    <definedName name="SD_1x1_12x1_13x22_36_S_0" localSheetId="1" hidden="1">MAPPING!$N$130</definedName>
    <definedName name="SD_1x1_12x1_13x22_46_S_1" localSheetId="1" hidden="1">MAPPING!$M$130</definedName>
    <definedName name="SD_1x1_12x1_13x23_36_S_0" localSheetId="1" hidden="1">MAPPING!$N$131</definedName>
    <definedName name="SD_1x1_12x1_13x23_46_S_1" localSheetId="1" hidden="1">MAPPING!$M$131</definedName>
    <definedName name="SD_1x1_12x1_13x24_36_S_0" localSheetId="1" hidden="1">MAPPING!$N$132</definedName>
    <definedName name="SD_1x1_12x1_13x24_46_S_1" localSheetId="1" hidden="1">MAPPING!$M$132</definedName>
    <definedName name="SD_1x1_12x1_13x25_36_S_0" localSheetId="1" hidden="1">MAPPING!$N$133</definedName>
    <definedName name="SD_1x1_12x1_13x25_46_S_1" localSheetId="1" hidden="1">MAPPING!$M$133</definedName>
    <definedName name="SD_1x1_12x1_13x26_36_S_0" localSheetId="1" hidden="1">MAPPING!$N$134</definedName>
    <definedName name="SD_1x1_12x1_13x26_46_S_1" localSheetId="1" hidden="1">MAPPING!$M$134</definedName>
    <definedName name="SD_1x1_12x1_13x27_36_S_0" localSheetId="1" hidden="1">MAPPING!$N$135</definedName>
    <definedName name="SD_1x1_12x1_13x27_46_S_1" localSheetId="1" hidden="1">MAPPING!$M$135</definedName>
    <definedName name="SD_1x1_12x1_13x28_36_S_0" localSheetId="1" hidden="1">MAPPING!$N$136</definedName>
    <definedName name="SD_1x1_12x1_13x28_46_S_1" localSheetId="1" hidden="1">MAPPING!$M$136</definedName>
    <definedName name="SD_1x1_12x1_13x29_36_S_0" localSheetId="1" hidden="1">MAPPING!$N$137</definedName>
    <definedName name="SD_1x1_12x1_13x29_46_S_1" localSheetId="1" hidden="1">MAPPING!$M$137</definedName>
    <definedName name="SD_1x1_12x1_13x3_36_S_0" localSheetId="1" hidden="1">MAPPING!$N$111</definedName>
    <definedName name="SD_1x1_12x1_13x3_46_S_1" localSheetId="1" hidden="1">MAPPING!$M$111</definedName>
    <definedName name="SD_1x1_12x1_13x30_36_S_0" localSheetId="1" hidden="1">MAPPING!$N$138</definedName>
    <definedName name="SD_1x1_12x1_13x30_46_S_1" localSheetId="1" hidden="1">MAPPING!$M$138</definedName>
    <definedName name="SD_1x1_12x1_13x31_36_S_0" localSheetId="1" hidden="1">MAPPING!$N$139</definedName>
    <definedName name="SD_1x1_12x1_13x31_46_S_1" localSheetId="1" hidden="1">MAPPING!$M$139</definedName>
    <definedName name="SD_1x1_12x1_13x32_36_S_0" localSheetId="1" hidden="1">MAPPING!$N$140</definedName>
    <definedName name="SD_1x1_12x1_13x32_46_S_1" localSheetId="1" hidden="1">MAPPING!$M$140</definedName>
    <definedName name="SD_1x1_12x1_13x33_36_S_0" localSheetId="1" hidden="1">MAPPING!$N$141</definedName>
    <definedName name="SD_1x1_12x1_13x33_46_S_1" localSheetId="1" hidden="1">MAPPING!$M$141</definedName>
    <definedName name="SD_1x1_12x1_13x34_36_S_0" localSheetId="1" hidden="1">MAPPING!$N$142</definedName>
    <definedName name="SD_1x1_12x1_13x34_46_S_1" localSheetId="1" hidden="1">MAPPING!$M$142</definedName>
    <definedName name="SD_1x1_12x1_13x35_36_S_0" localSheetId="1" hidden="1">MAPPING!$N$143</definedName>
    <definedName name="SD_1x1_12x1_13x35_46_S_1" localSheetId="1" hidden="1">MAPPING!$M$143</definedName>
    <definedName name="SD_1x1_12x1_13x36_36_S_0" localSheetId="1" hidden="1">MAPPING!$N$144</definedName>
    <definedName name="SD_1x1_12x1_13x36_46_S_1" localSheetId="1" hidden="1">MAPPING!$M$144</definedName>
    <definedName name="SD_1x1_12x1_13x37_36_S_0" localSheetId="1" hidden="1">MAPPING!$N$145</definedName>
    <definedName name="SD_1x1_12x1_13x37_46_S_1" localSheetId="1" hidden="1">MAPPING!$M$145</definedName>
    <definedName name="SD_1x1_12x1_13x38_36_S_0" localSheetId="1" hidden="1">MAPPING!$N$146</definedName>
    <definedName name="SD_1x1_12x1_13x38_46_S_1" localSheetId="1" hidden="1">MAPPING!$M$146</definedName>
    <definedName name="SD_1x1_12x1_13x39_36_S_0" localSheetId="1" hidden="1">MAPPING!$N$147</definedName>
    <definedName name="SD_1x1_12x1_13x39_46_S_1" localSheetId="1" hidden="1">MAPPING!$M$147</definedName>
    <definedName name="SD_1x1_12x1_13x4_36_S_0" localSheetId="1" hidden="1">MAPPING!$N$112</definedName>
    <definedName name="SD_1x1_12x1_13x4_46_S_1" localSheetId="1" hidden="1">MAPPING!$M$112</definedName>
    <definedName name="SD_1x1_12x1_13x40_36_S_0" localSheetId="1" hidden="1">MAPPING!$N$148</definedName>
    <definedName name="SD_1x1_12x1_13x40_46_S_1" localSheetId="1" hidden="1">MAPPING!$M$148</definedName>
    <definedName name="SD_1x1_12x1_13x41_36_S_0" localSheetId="1" hidden="1">MAPPING!$N$149</definedName>
    <definedName name="SD_1x1_12x1_13x41_46_S_1" localSheetId="1" hidden="1">MAPPING!$M$149</definedName>
    <definedName name="SD_1x1_12x1_13x42_36_S_0" localSheetId="1" hidden="1">MAPPING!$N$150</definedName>
    <definedName name="SD_1x1_12x1_13x42_46_S_1" localSheetId="1" hidden="1">MAPPING!$M$150</definedName>
    <definedName name="SD_1x1_12x1_13x43_36_S_0" localSheetId="1" hidden="1">MAPPING!$N$151</definedName>
    <definedName name="SD_1x1_12x1_13x43_46_S_1" localSheetId="1" hidden="1">MAPPING!$M$151</definedName>
    <definedName name="SD_1x1_12x1_13x44_36_S_0" localSheetId="1" hidden="1">MAPPING!$N$152</definedName>
    <definedName name="SD_1x1_12x1_13x44_46_S_1" localSheetId="1" hidden="1">MAPPING!$M$152</definedName>
    <definedName name="SD_1x1_12x1_13x45_36_S_0" localSheetId="1" hidden="1">MAPPING!$N$153</definedName>
    <definedName name="SD_1x1_12x1_13x45_46_S_1" localSheetId="1" hidden="1">MAPPING!$M$153</definedName>
    <definedName name="SD_1x1_12x1_13x46_36_S_0" localSheetId="1" hidden="1">MAPPING!$N$154</definedName>
    <definedName name="SD_1x1_12x1_13x46_46_S_1" localSheetId="1" hidden="1">MAPPING!$M$154</definedName>
    <definedName name="SD_1x1_12x1_13x47_36_S_0" localSheetId="1" hidden="1">MAPPING!$N$155</definedName>
    <definedName name="SD_1x1_12x1_13x47_46_S_1" localSheetId="1" hidden="1">MAPPING!$M$155</definedName>
    <definedName name="SD_1x1_12x1_13x48_36_S_0" localSheetId="1" hidden="1">MAPPING!$N$156</definedName>
    <definedName name="SD_1x1_12x1_13x48_46_S_1" localSheetId="1" hidden="1">MAPPING!$M$156</definedName>
    <definedName name="SD_1x1_12x1_13x49_36_S_0" localSheetId="1" hidden="1">MAPPING!$N$157</definedName>
    <definedName name="SD_1x1_12x1_13x49_46_S_1" localSheetId="1" hidden="1">MAPPING!$M$157</definedName>
    <definedName name="SD_1x1_12x1_13x5_36_S_0" localSheetId="1" hidden="1">MAPPING!$N$113</definedName>
    <definedName name="SD_1x1_12x1_13x5_46_S_1" localSheetId="1" hidden="1">MAPPING!$M$113</definedName>
    <definedName name="SD_1x1_12x1_13x6_36_S_0" localSheetId="1" hidden="1">MAPPING!$N$114</definedName>
    <definedName name="SD_1x1_12x1_13x6_46_S_1" localSheetId="1" hidden="1">MAPPING!$M$114</definedName>
    <definedName name="SD_1x1_12x1_13x7_36_S_0" localSheetId="1" hidden="1">MAPPING!$N$115</definedName>
    <definedName name="SD_1x1_12x1_13x7_46_S_1" localSheetId="1" hidden="1">MAPPING!$M$115</definedName>
    <definedName name="SD_1x1_12x1_13x8_36_S_0" localSheetId="1" hidden="1">MAPPING!$N$116</definedName>
    <definedName name="SD_1x1_12x1_13x8_46_S_1" localSheetId="1" hidden="1">MAPPING!$M$116</definedName>
    <definedName name="SD_1x1_12x1_13x9_36_S_0" localSheetId="1" hidden="1">MAPPING!$N$117</definedName>
    <definedName name="SD_1x1_12x1_13x9_46_S_1" localSheetId="1" hidden="1">MAPPING!$M$117</definedName>
    <definedName name="SD_1x1_12x1_230_S_0" localSheetId="1" hidden="1">MAPPING!$J$9</definedName>
    <definedName name="SD_1x1_12x1_232_S_0" localSheetId="1" hidden="1">MAPPING!$J$23</definedName>
    <definedName name="SD_1x1_12x1_247_S_0" localSheetId="1" hidden="1">MAPPING!$J$6</definedName>
    <definedName name="SD_1x1_12x1_252_S_0" localSheetId="1" hidden="1">MAPPING!$J$40</definedName>
    <definedName name="SD_1x1_12x1_254_S_0" localSheetId="1" hidden="1">MAPPING!$J$10</definedName>
    <definedName name="SD_1x1_12x1_264_S_0" localSheetId="1" hidden="1">MAPPING!$J$8</definedName>
    <definedName name="SD_1x1_12x1_268_S_0" localSheetId="1" hidden="1">MAPPING!$J$7</definedName>
    <definedName name="SD_1x1_12x1_281_S_0" localSheetId="1" hidden="1">MAPPING!$J$5</definedName>
    <definedName name="SD_1x1_12x1_285_S_0" localSheetId="1" hidden="1">MAPPING!$J$46</definedName>
    <definedName name="SD_1x1_12x1_286_S_0" localSheetId="1" hidden="1">MAPPING!$J$36</definedName>
    <definedName name="SD_1x1_12x1_287_S_0" localSheetId="1" hidden="1">MAPPING!$J$20</definedName>
    <definedName name="SD_1x1_12x1_289_S_0" localSheetId="1" hidden="1">MAPPING!$J$13</definedName>
    <definedName name="SD_1x1_12x1_293_S_0" localSheetId="1" hidden="1">MAPPING!$J$27</definedName>
    <definedName name="SD_1x1_12x1_295_S_0" localSheetId="1" hidden="1">MAPPING!$J$26</definedName>
    <definedName name="SD_1x1_12x1_296_S_0" localSheetId="1" hidden="1">MAPPING!$J$32</definedName>
    <definedName name="SD_1x1_12x1_297_S_0" localSheetId="1" hidden="1">MAPPING!$J$12</definedName>
    <definedName name="SD_1x1_12x1_298_S_0" localSheetId="1" hidden="1">MAPPING!$J$15</definedName>
    <definedName name="SD_1x1_12x1_302_S_0" localSheetId="1" hidden="1">MAPPING!$J$22</definedName>
    <definedName name="SD_1x1_12x1_306_S_0" localSheetId="1" hidden="1">MAPPING!$J$25</definedName>
    <definedName name="SD_1x1_12x1_308_S_0" localSheetId="1" hidden="1">MAPPING!$J$29</definedName>
    <definedName name="SD_1x1_12x1_311_S_0" localSheetId="1" hidden="1">MAPPING!$J$37</definedName>
    <definedName name="SD_1x1_12x1_312_S_0" localSheetId="1" hidden="1">MAPPING!$J$14</definedName>
    <definedName name="SD_1x1_12x1_315_S_0" localSheetId="1" hidden="1">MAPPING!$J$21</definedName>
    <definedName name="SD_1x1_12x1_316_S_0" localSheetId="1" hidden="1">MAPPING!$J$16</definedName>
    <definedName name="SD_1x1_12x1_321_S_0" localSheetId="1" hidden="1">MAPPING!$J$44</definedName>
    <definedName name="SD_1x1_12x1_322_S_0" localSheetId="1" hidden="1">MAPPING!$J$17</definedName>
    <definedName name="SD_1x1_12x1_324_S_0" localSheetId="1" hidden="1">MAPPING!$J$33</definedName>
    <definedName name="SD_1x1_12x1_326_S_0" localSheetId="1" hidden="1">MAPPING!$J$34</definedName>
    <definedName name="SD_1x1_12x1_328_S_0" localSheetId="1" hidden="1">MAPPING!$J$35</definedName>
    <definedName name="SD_1x1_12x1_330_S_0" localSheetId="1" hidden="1">MAPPING!$J$30</definedName>
    <definedName name="SD_1x1_12x1_332_S_0" localSheetId="1" hidden="1">MAPPING!$J$38</definedName>
    <definedName name="SD_1x1_12x1_334_S_0" localSheetId="1" hidden="1">MAPPING!$J$41</definedName>
    <definedName name="SD_1x1_12x1_336_S_0" localSheetId="1" hidden="1">MAPPING!$J$42</definedName>
    <definedName name="SD_1x1_12x1_338_S_0" localSheetId="1" hidden="1">MAPPING!$J$47</definedName>
    <definedName name="SD_1x1_12x1_340_S_0" localSheetId="1" hidden="1">MAPPING!$J$43</definedName>
    <definedName name="SD_1x1_12x1_345_S_0" localSheetId="1" hidden="1">MAPPING!$J$48</definedName>
    <definedName name="SD_1x1_12x1_349_S_0" localSheetId="1" hidden="1">MAPPING!$J$19</definedName>
    <definedName name="SD_1x1_12x1_350_S_0" localSheetId="1" hidden="1">MAPPING!$J$18</definedName>
    <definedName name="SD_1x1_12x1_351_S_0" localSheetId="1" hidden="1">MAPPING!$J$24</definedName>
    <definedName name="SD_1x1_12x1_352_S_0" localSheetId="1" hidden="1">MAPPING!$J$45</definedName>
    <definedName name="SD_1x1_12x1_354_S_0" localSheetId="1" hidden="1">MAPPING!$J$28</definedName>
    <definedName name="SD_1x1_12x1_355_S_0" localSheetId="1" hidden="1">MAPPING!$J$39</definedName>
    <definedName name="SD_1x1_12x1_356_S_0" localSheetId="1" hidden="1">MAPPING!$J$31</definedName>
    <definedName name="SD_1x1_12x1_517_S_0" localSheetId="1" hidden="1">MAPPING!$J$11</definedName>
    <definedName name="SD_62x1_37_G_1" localSheetId="1" hidden="1">MAPPING!$J$109</definedName>
    <definedName name="SD_62x1_41_G_0" localSheetId="1" hidden="1">MAPPING!$K$109</definedName>
    <definedName name="SD_62x10_37_G_1" localSheetId="1" hidden="1">MAPPING!$J$118</definedName>
    <definedName name="SD_62x10_41_G_0" localSheetId="1" hidden="1">MAPPING!$K$118</definedName>
    <definedName name="SD_62x11_37_G_1" localSheetId="1" hidden="1">MAPPING!$J$119</definedName>
    <definedName name="SD_62x11_41_G_0" localSheetId="1" hidden="1">MAPPING!$K$119</definedName>
    <definedName name="SD_62x12_37_G_1" localSheetId="1" hidden="1">MAPPING!$J$120</definedName>
    <definedName name="SD_62x12_41_G_0" localSheetId="1" hidden="1">MAPPING!$K$120</definedName>
    <definedName name="SD_62x13_37_G_1" localSheetId="1" hidden="1">MAPPING!$J$121</definedName>
    <definedName name="SD_62x13_41_G_0" localSheetId="1" hidden="1">MAPPING!$K$121</definedName>
    <definedName name="SD_62x14_37_G_1" localSheetId="1" hidden="1">MAPPING!$J$122</definedName>
    <definedName name="SD_62x14_41_G_0" localSheetId="1" hidden="1">MAPPING!$K$122</definedName>
    <definedName name="SD_62x15_37_G_1" localSheetId="1" hidden="1">MAPPING!$J$123</definedName>
    <definedName name="SD_62x15_41_G_0" localSheetId="1" hidden="1">MAPPING!$K$123</definedName>
    <definedName name="SD_62x16_37_G_1" localSheetId="1" hidden="1">MAPPING!$J$124</definedName>
    <definedName name="SD_62x16_41_G_0" localSheetId="1" hidden="1">MAPPING!$K$124</definedName>
    <definedName name="SD_62x17_37_G_1" localSheetId="1" hidden="1">MAPPING!$J$125</definedName>
    <definedName name="SD_62x17_41_G_0" localSheetId="1" hidden="1">MAPPING!$K$125</definedName>
    <definedName name="SD_62x18_37_G_1" localSheetId="1" hidden="1">MAPPING!$J$126</definedName>
    <definedName name="SD_62x18_41_G_0" localSheetId="1" hidden="1">MAPPING!$K$126</definedName>
    <definedName name="SD_62x19_37_G_1" localSheetId="1" hidden="1">MAPPING!$J$127</definedName>
    <definedName name="SD_62x19_41_G_0" localSheetId="1" hidden="1">MAPPING!$K$127</definedName>
    <definedName name="SD_62x2_37_G_1" localSheetId="1" hidden="1">MAPPING!$J$110</definedName>
    <definedName name="SD_62x2_41_G_0" localSheetId="1" hidden="1">MAPPING!$K$110</definedName>
    <definedName name="SD_62x20_37_G_1" localSheetId="1" hidden="1">MAPPING!$J$128</definedName>
    <definedName name="SD_62x20_41_G_0" localSheetId="1" hidden="1">MAPPING!$K$128</definedName>
    <definedName name="SD_62x21_37_G_1" localSheetId="1" hidden="1">MAPPING!$J$129</definedName>
    <definedName name="SD_62x21_41_G_0" localSheetId="1" hidden="1">MAPPING!$K$129</definedName>
    <definedName name="SD_62x22_37_G_1" localSheetId="1" hidden="1">MAPPING!$J$130</definedName>
    <definedName name="SD_62x22_41_G_0" localSheetId="1" hidden="1">MAPPING!$K$130</definedName>
    <definedName name="SD_62x23_37_G_1" localSheetId="1" hidden="1">MAPPING!$J$131</definedName>
    <definedName name="SD_62x23_41_G_0" localSheetId="1" hidden="1">MAPPING!$K$131</definedName>
    <definedName name="SD_62x24_37_G_1" localSheetId="1" hidden="1">MAPPING!$J$132</definedName>
    <definedName name="SD_62x24_41_G_0" localSheetId="1" hidden="1">MAPPING!$K$132</definedName>
    <definedName name="SD_62x25_37_G_1" localSheetId="1" hidden="1">MAPPING!$J$133</definedName>
    <definedName name="SD_62x25_41_G_0" localSheetId="1" hidden="1">MAPPING!$K$133</definedName>
    <definedName name="SD_62x26_37_G_1" localSheetId="1" hidden="1">MAPPING!$J$134</definedName>
    <definedName name="SD_62x26_41_G_0" localSheetId="1" hidden="1">MAPPING!$K$134</definedName>
    <definedName name="SD_62x27_37_G_1" localSheetId="1" hidden="1">MAPPING!$J$135</definedName>
    <definedName name="SD_62x27_41_G_0" localSheetId="1" hidden="1">MAPPING!$K$135</definedName>
    <definedName name="SD_62x28_37_G_1" localSheetId="1" hidden="1">MAPPING!$J$136</definedName>
    <definedName name="SD_62x28_41_G_0" localSheetId="1" hidden="1">MAPPING!$K$136</definedName>
    <definedName name="SD_62x29_37_G_1" localSheetId="1" hidden="1">MAPPING!$J$137</definedName>
    <definedName name="SD_62x29_41_G_0" localSheetId="1" hidden="1">MAPPING!$K$137</definedName>
    <definedName name="SD_62x3_37_G_1" localSheetId="1" hidden="1">MAPPING!$J$111</definedName>
    <definedName name="SD_62x3_41_G_0" localSheetId="1" hidden="1">MAPPING!$K$111</definedName>
    <definedName name="SD_62x30_37_G_1" localSheetId="1" hidden="1">MAPPING!$J$138</definedName>
    <definedName name="SD_62x30_41_G_0" localSheetId="1" hidden="1">MAPPING!$K$138</definedName>
    <definedName name="SD_62x31_37_G_1" localSheetId="1" hidden="1">MAPPING!$J$139</definedName>
    <definedName name="SD_62x31_41_G_0" localSheetId="1" hidden="1">MAPPING!$K$139</definedName>
    <definedName name="SD_62x32_37_G_1" localSheetId="1" hidden="1">MAPPING!$J$140</definedName>
    <definedName name="SD_62x32_41_G_0" localSheetId="1" hidden="1">MAPPING!$K$140</definedName>
    <definedName name="SD_62x33_37_G_1" localSheetId="1" hidden="1">MAPPING!$J$141</definedName>
    <definedName name="SD_62x33_41_G_0" localSheetId="1" hidden="1">MAPPING!$K$141</definedName>
    <definedName name="SD_62x34_37_G_1" localSheetId="1" hidden="1">MAPPING!$J$142</definedName>
    <definedName name="SD_62x34_41_G_0" localSheetId="1" hidden="1">MAPPING!$K$142</definedName>
    <definedName name="SD_62x35_37_G_1" localSheetId="1" hidden="1">MAPPING!$J$143</definedName>
    <definedName name="SD_62x35_41_G_0" localSheetId="1" hidden="1">MAPPING!$K$143</definedName>
    <definedName name="SD_62x36_37_G_1" localSheetId="1" hidden="1">MAPPING!$J$144</definedName>
    <definedName name="SD_62x36_41_G_0" localSheetId="1" hidden="1">MAPPING!$K$144</definedName>
    <definedName name="SD_62x37_37_G_1" localSheetId="1" hidden="1">MAPPING!$J$145</definedName>
    <definedName name="SD_62x37_41_G_0" localSheetId="1" hidden="1">MAPPING!$K$145</definedName>
    <definedName name="SD_62x38_37_G_1" localSheetId="1" hidden="1">MAPPING!$J$146</definedName>
    <definedName name="SD_62x38_41_G_0" localSheetId="1" hidden="1">MAPPING!$K$146</definedName>
    <definedName name="SD_62x39_37_G_1" localSheetId="1" hidden="1">MAPPING!$J$147</definedName>
    <definedName name="SD_62x39_41_G_0" localSheetId="1" hidden="1">MAPPING!$K$147</definedName>
    <definedName name="SD_62x4_37_G_1" localSheetId="1" hidden="1">MAPPING!$J$112</definedName>
    <definedName name="SD_62x4_41_G_0" localSheetId="1" hidden="1">MAPPING!$K$112</definedName>
    <definedName name="SD_62x40_37_G_1" localSheetId="1" hidden="1">MAPPING!$J$148</definedName>
    <definedName name="SD_62x40_41_G_0" localSheetId="1" hidden="1">MAPPING!$K$148</definedName>
    <definedName name="SD_62x41_37_G_1" localSheetId="1" hidden="1">MAPPING!$J$149</definedName>
    <definedName name="SD_62x41_41_G_0" localSheetId="1" hidden="1">MAPPING!$K$149</definedName>
    <definedName name="SD_62x42_37_G_1" localSheetId="1" hidden="1">MAPPING!$J$150</definedName>
    <definedName name="SD_62x42_41_G_0" localSheetId="1" hidden="1">MAPPING!$K$150</definedName>
    <definedName name="SD_62x43_37_G_1" localSheetId="1" hidden="1">MAPPING!$J$151</definedName>
    <definedName name="SD_62x43_41_G_0" localSheetId="1" hidden="1">MAPPING!$K$151</definedName>
    <definedName name="SD_62x44_37_G_1" localSheetId="1" hidden="1">MAPPING!$J$152</definedName>
    <definedName name="SD_62x44_41_G_0" localSheetId="1" hidden="1">MAPPING!$K$152</definedName>
    <definedName name="SD_62x45_37_G_1" localSheetId="1" hidden="1">MAPPING!$J$153</definedName>
    <definedName name="SD_62x45_41_G_0" localSheetId="1" hidden="1">MAPPING!$K$153</definedName>
    <definedName name="SD_62x46_37_G_1" localSheetId="1" hidden="1">MAPPING!$J$154</definedName>
    <definedName name="SD_62x46_41_G_0" localSheetId="1" hidden="1">MAPPING!$K$154</definedName>
    <definedName name="SD_62x47_37_G_1" localSheetId="1" hidden="1">MAPPING!$J$155</definedName>
    <definedName name="SD_62x47_41_G_0" localSheetId="1" hidden="1">MAPPING!$K$155</definedName>
    <definedName name="SD_62x48_37_G_1" localSheetId="1" hidden="1">MAPPING!$J$156</definedName>
    <definedName name="SD_62x48_41_G_0" localSheetId="1" hidden="1">MAPPING!$K$156</definedName>
    <definedName name="SD_62x49_37_G_1" localSheetId="1" hidden="1">MAPPING!$J$157</definedName>
    <definedName name="SD_62x49_41_G_0" localSheetId="1" hidden="1">MAPPING!$K$157</definedName>
    <definedName name="SD_62x5_37_G_1" localSheetId="1" hidden="1">MAPPING!$J$113</definedName>
    <definedName name="SD_62x5_41_G_0" localSheetId="1" hidden="1">MAPPING!$K$113</definedName>
    <definedName name="SD_62x6_37_G_1" localSheetId="1" hidden="1">MAPPING!$J$114</definedName>
    <definedName name="SD_62x6_41_G_0" localSheetId="1" hidden="1">MAPPING!$K$114</definedName>
    <definedName name="SD_62x7_37_G_1" localSheetId="1" hidden="1">MAPPING!$J$115</definedName>
    <definedName name="SD_62x7_41_G_0" localSheetId="1" hidden="1">MAPPING!$K$115</definedName>
    <definedName name="SD_62x8_37_G_1" localSheetId="1" hidden="1">MAPPING!$J$116</definedName>
    <definedName name="SD_62x8_41_G_0" localSheetId="1" hidden="1">MAPPING!$K$116</definedName>
    <definedName name="SD_62x9_37_G_1" localSheetId="1" hidden="1">MAPPING!$J$117</definedName>
    <definedName name="SD_62x9_41_G_0" localSheetId="1" hidden="1">MAPPING!$K$117</definedName>
    <definedName name="SD_D_Blank" hidden="1">SD_Dropdowns!$A$1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5" i="3" l="1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52" i="3"/>
  <c r="K151" i="3"/>
  <c r="K150" i="3"/>
  <c r="K149" i="3"/>
  <c r="K148" i="3"/>
  <c r="K147" i="3"/>
  <c r="K146" i="3"/>
  <c r="K145" i="3"/>
  <c r="K144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F137" i="3" l="1"/>
  <c r="E137" i="3"/>
  <c r="D137" i="3"/>
  <c r="C137" i="3"/>
  <c r="G137" i="3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0" i="4"/>
  <c r="E119" i="4"/>
  <c r="E117" i="4"/>
  <c r="E116" i="4"/>
  <c r="E115" i="4"/>
  <c r="E114" i="4"/>
  <c r="E113" i="4"/>
  <c r="E112" i="4"/>
  <c r="E111" i="4"/>
  <c r="E109" i="4"/>
  <c r="D145" i="4"/>
  <c r="D143" i="4"/>
  <c r="D142" i="4"/>
  <c r="D141" i="4"/>
  <c r="D125" i="4"/>
  <c r="D124" i="4"/>
  <c r="D123" i="4"/>
  <c r="D122" i="4"/>
  <c r="D121" i="4"/>
  <c r="D118" i="4"/>
  <c r="D115" i="4"/>
  <c r="D114" i="4"/>
  <c r="D113" i="4"/>
  <c r="D110" i="4"/>
  <c r="D109" i="4"/>
  <c r="C110" i="4"/>
  <c r="C111" i="4"/>
  <c r="D111" i="4" s="1"/>
  <c r="C112" i="4"/>
  <c r="D112" i="4" s="1"/>
  <c r="C113" i="4"/>
  <c r="C114" i="4"/>
  <c r="C115" i="4"/>
  <c r="C116" i="4"/>
  <c r="D116" i="4" s="1"/>
  <c r="C117" i="4"/>
  <c r="D117" i="4" s="1"/>
  <c r="C118" i="4"/>
  <c r="C119" i="4"/>
  <c r="D119" i="4" s="1"/>
  <c r="C120" i="4"/>
  <c r="D120" i="4" s="1"/>
  <c r="C121" i="4"/>
  <c r="C122" i="4"/>
  <c r="C123" i="4"/>
  <c r="C124" i="4"/>
  <c r="C125" i="4"/>
  <c r="C126" i="4"/>
  <c r="D126" i="4" s="1"/>
  <c r="C127" i="4"/>
  <c r="D127" i="4" s="1"/>
  <c r="C128" i="4"/>
  <c r="D128" i="4" s="1"/>
  <c r="C129" i="4"/>
  <c r="D129" i="4" s="1"/>
  <c r="C130" i="4"/>
  <c r="D130" i="4" s="1"/>
  <c r="C131" i="4"/>
  <c r="D131" i="4" s="1"/>
  <c r="C132" i="4"/>
  <c r="D132" i="4" s="1"/>
  <c r="C133" i="4"/>
  <c r="D133" i="4" s="1"/>
  <c r="C134" i="4"/>
  <c r="D134" i="4" s="1"/>
  <c r="C135" i="4"/>
  <c r="D135" i="4" s="1"/>
  <c r="C136" i="4"/>
  <c r="D136" i="4" s="1"/>
  <c r="C137" i="4"/>
  <c r="D137" i="4" s="1"/>
  <c r="C138" i="4"/>
  <c r="D138" i="4" s="1"/>
  <c r="C139" i="4"/>
  <c r="D139" i="4" s="1"/>
  <c r="C140" i="4"/>
  <c r="D140" i="4" s="1"/>
  <c r="C141" i="4"/>
  <c r="C142" i="4"/>
  <c r="C143" i="4"/>
  <c r="C144" i="4"/>
  <c r="D144" i="4" s="1"/>
  <c r="C145" i="4"/>
  <c r="C146" i="4"/>
  <c r="D146" i="4" s="1"/>
  <c r="C147" i="4"/>
  <c r="D147" i="4" s="1"/>
  <c r="C148" i="4"/>
  <c r="D148" i="4" s="1"/>
  <c r="C149" i="4"/>
  <c r="D149" i="4" s="1"/>
  <c r="C150" i="4"/>
  <c r="D150" i="4" s="1"/>
  <c r="C151" i="4"/>
  <c r="D151" i="4" s="1"/>
  <c r="C152" i="4"/>
  <c r="D152" i="4" s="1"/>
  <c r="C153" i="4"/>
  <c r="D153" i="4" s="1"/>
  <c r="C154" i="4"/>
  <c r="D154" i="4" s="1"/>
  <c r="C155" i="4"/>
  <c r="D155" i="4" s="1"/>
  <c r="C156" i="4"/>
  <c r="D156" i="4" s="1"/>
  <c r="C157" i="4"/>
  <c r="D157" i="4" s="1"/>
  <c r="C109" i="4"/>
  <c r="D101" i="4" l="1"/>
  <c r="D100" i="4"/>
  <c r="D99" i="4"/>
  <c r="D98" i="4"/>
  <c r="D97" i="4"/>
  <c r="D96" i="4"/>
  <c r="D95" i="4"/>
  <c r="D94" i="4"/>
  <c r="J48" i="4" s="1"/>
  <c r="D93" i="4"/>
  <c r="D92" i="4"/>
  <c r="D91" i="4"/>
  <c r="D90" i="4"/>
  <c r="J46" i="4" s="1"/>
  <c r="D89" i="4"/>
  <c r="D88" i="4"/>
  <c r="D87" i="4"/>
  <c r="D86" i="4"/>
  <c r="J44" i="4" s="1"/>
  <c r="D85" i="4"/>
  <c r="D84" i="4"/>
  <c r="J43" i="4" s="1"/>
  <c r="D83" i="4"/>
  <c r="D82" i="4"/>
  <c r="J42" i="4" s="1"/>
  <c r="D81" i="4"/>
  <c r="D80" i="4"/>
  <c r="J41" i="4" s="1"/>
  <c r="D79" i="4"/>
  <c r="D78" i="4"/>
  <c r="D77" i="4"/>
  <c r="J40" i="4" s="1"/>
  <c r="D76" i="4"/>
  <c r="J39" i="4" s="1"/>
  <c r="D75" i="4"/>
  <c r="D74" i="4"/>
  <c r="D73" i="4"/>
  <c r="J37" i="4" s="1"/>
  <c r="D72" i="4"/>
  <c r="J36" i="4" s="1"/>
  <c r="D71" i="4"/>
  <c r="D70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J32" i="4" s="1"/>
  <c r="D53" i="4"/>
  <c r="J31" i="4" s="1"/>
  <c r="D52" i="4"/>
  <c r="D51" i="4"/>
  <c r="J29" i="4" s="1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J25" i="4" s="1"/>
  <c r="D32" i="4"/>
  <c r="J24" i="4" s="1"/>
  <c r="D31" i="4"/>
  <c r="J23" i="4" s="1"/>
  <c r="D30" i="4"/>
  <c r="D29" i="4"/>
  <c r="D28" i="4"/>
  <c r="J21" i="4" s="1"/>
  <c r="D27" i="4"/>
  <c r="J20" i="4" s="1"/>
  <c r="D26" i="4"/>
  <c r="J19" i="4" s="1"/>
  <c r="D25" i="4"/>
  <c r="J18" i="4" s="1"/>
  <c r="D24" i="4"/>
  <c r="D23" i="4"/>
  <c r="J16" i="4" s="1"/>
  <c r="D21" i="4"/>
  <c r="J14" i="4" s="1"/>
  <c r="D20" i="4"/>
  <c r="D19" i="4"/>
  <c r="J13" i="4" s="1"/>
  <c r="D18" i="4"/>
  <c r="J12" i="4" s="1"/>
  <c r="D17" i="4"/>
  <c r="J11" i="4" s="1"/>
  <c r="D16" i="4"/>
  <c r="D15" i="4"/>
  <c r="D14" i="4"/>
  <c r="D13" i="4"/>
  <c r="D12" i="4"/>
  <c r="D11" i="4"/>
  <c r="D10" i="4"/>
  <c r="D9" i="4"/>
  <c r="J9" i="4" s="1"/>
  <c r="D8" i="4"/>
  <c r="J8" i="4" s="1"/>
  <c r="D7" i="4"/>
  <c r="J7" i="4" s="1"/>
  <c r="D6" i="4"/>
  <c r="J6" i="4" s="1"/>
  <c r="D5" i="4"/>
  <c r="J27" i="4" l="1"/>
  <c r="J33" i="4"/>
  <c r="J38" i="4"/>
  <c r="J10" i="4"/>
  <c r="J22" i="4"/>
  <c r="J26" i="4"/>
  <c r="J34" i="4"/>
  <c r="J17" i="4"/>
  <c r="J35" i="4"/>
  <c r="J47" i="4"/>
  <c r="J45" i="4"/>
  <c r="J5" i="4"/>
  <c r="L192" i="3"/>
  <c r="J192" i="3"/>
  <c r="E192" i="3"/>
  <c r="L191" i="3"/>
  <c r="J191" i="3"/>
  <c r="E191" i="3"/>
  <c r="L176" i="3"/>
  <c r="J176" i="3"/>
  <c r="E176" i="3"/>
  <c r="L175" i="3"/>
  <c r="J175" i="3"/>
  <c r="E175" i="3"/>
  <c r="L174" i="3"/>
  <c r="J174" i="3"/>
  <c r="E174" i="3"/>
  <c r="L173" i="3"/>
  <c r="J173" i="3"/>
  <c r="E173" i="3"/>
  <c r="L172" i="3"/>
  <c r="J172" i="3"/>
  <c r="E172" i="3"/>
  <c r="L171" i="3"/>
  <c r="J171" i="3"/>
  <c r="E171" i="3"/>
  <c r="L170" i="3"/>
  <c r="J170" i="3"/>
  <c r="E170" i="3"/>
  <c r="L169" i="3"/>
  <c r="J169" i="3"/>
  <c r="E169" i="3"/>
  <c r="L29" i="3"/>
  <c r="J29" i="3"/>
  <c r="E29" i="3"/>
  <c r="L28" i="3"/>
  <c r="J28" i="3"/>
  <c r="E28" i="3"/>
  <c r="L27" i="3"/>
  <c r="J27" i="3"/>
  <c r="E27" i="3"/>
  <c r="L26" i="3"/>
  <c r="J26" i="3"/>
  <c r="E26" i="3"/>
  <c r="L25" i="3"/>
  <c r="J25" i="3"/>
  <c r="E25" i="3"/>
  <c r="L24" i="3"/>
  <c r="J24" i="3"/>
  <c r="E24" i="3"/>
  <c r="L23" i="3"/>
  <c r="J23" i="3"/>
  <c r="E23" i="3"/>
  <c r="L22" i="3"/>
  <c r="J22" i="3"/>
  <c r="E22" i="3"/>
  <c r="L21" i="3"/>
  <c r="J21" i="3"/>
  <c r="E21" i="3"/>
  <c r="L20" i="3"/>
  <c r="J20" i="3"/>
  <c r="E20" i="3"/>
  <c r="L19" i="3"/>
  <c r="J19" i="3"/>
  <c r="E19" i="3"/>
  <c r="L18" i="3"/>
  <c r="J18" i="3"/>
  <c r="E18" i="3"/>
  <c r="G195" i="3" l="1"/>
  <c r="H137" i="3"/>
  <c r="I137" i="3"/>
  <c r="F195" i="3" l="1"/>
  <c r="D195" i="3"/>
  <c r="C195" i="3"/>
  <c r="L194" i="3"/>
  <c r="J194" i="3"/>
  <c r="E194" i="3"/>
  <c r="L193" i="3"/>
  <c r="J193" i="3"/>
  <c r="E193" i="3"/>
  <c r="L190" i="3"/>
  <c r="J190" i="3"/>
  <c r="E190" i="3"/>
  <c r="L189" i="3"/>
  <c r="J189" i="3"/>
  <c r="E189" i="3"/>
  <c r="L188" i="3"/>
  <c r="J188" i="3"/>
  <c r="E188" i="3"/>
  <c r="L187" i="3"/>
  <c r="J187" i="3"/>
  <c r="E187" i="3"/>
  <c r="L186" i="3"/>
  <c r="J186" i="3"/>
  <c r="E186" i="3"/>
  <c r="L185" i="3"/>
  <c r="J185" i="3"/>
  <c r="E185" i="3"/>
  <c r="L184" i="3"/>
  <c r="J184" i="3"/>
  <c r="E184" i="3"/>
  <c r="L183" i="3"/>
  <c r="J183" i="3"/>
  <c r="E183" i="3"/>
  <c r="L182" i="3"/>
  <c r="J182" i="3"/>
  <c r="E182" i="3"/>
  <c r="L181" i="3"/>
  <c r="J181" i="3"/>
  <c r="E181" i="3"/>
  <c r="L180" i="3"/>
  <c r="J180" i="3"/>
  <c r="E180" i="3"/>
  <c r="L179" i="3"/>
  <c r="J179" i="3"/>
  <c r="E179" i="3"/>
  <c r="L178" i="3"/>
  <c r="J178" i="3"/>
  <c r="E178" i="3"/>
  <c r="L168" i="3"/>
  <c r="J168" i="3"/>
  <c r="E168" i="3"/>
  <c r="L167" i="3"/>
  <c r="J167" i="3"/>
  <c r="E167" i="3"/>
  <c r="L166" i="3"/>
  <c r="J166" i="3"/>
  <c r="E166" i="3"/>
  <c r="L165" i="3"/>
  <c r="J165" i="3"/>
  <c r="E165" i="3"/>
  <c r="L164" i="3"/>
  <c r="J164" i="3"/>
  <c r="E164" i="3"/>
  <c r="L163" i="3"/>
  <c r="J163" i="3"/>
  <c r="E163" i="3"/>
  <c r="L162" i="3"/>
  <c r="J162" i="3"/>
  <c r="E162" i="3"/>
  <c r="L161" i="3"/>
  <c r="J161" i="3"/>
  <c r="E161" i="3"/>
  <c r="L160" i="3"/>
  <c r="J160" i="3"/>
  <c r="E160" i="3"/>
  <c r="L159" i="3"/>
  <c r="J159" i="3"/>
  <c r="E159" i="3"/>
  <c r="L158" i="3"/>
  <c r="J158" i="3"/>
  <c r="E158" i="3"/>
  <c r="L157" i="3"/>
  <c r="E121" i="4" s="1"/>
  <c r="J157" i="3"/>
  <c r="E157" i="3"/>
  <c r="L156" i="3"/>
  <c r="J156" i="3"/>
  <c r="E156" i="3"/>
  <c r="L155" i="3"/>
  <c r="J155" i="3"/>
  <c r="E155" i="3"/>
  <c r="L154" i="3"/>
  <c r="E118" i="4" s="1"/>
  <c r="J154" i="3"/>
  <c r="E154" i="3"/>
  <c r="L152" i="3"/>
  <c r="J152" i="3"/>
  <c r="E152" i="3"/>
  <c r="L151" i="3"/>
  <c r="J151" i="3"/>
  <c r="E151" i="3"/>
  <c r="L150" i="3"/>
  <c r="J150" i="3"/>
  <c r="E150" i="3"/>
  <c r="L149" i="3"/>
  <c r="J149" i="3"/>
  <c r="E149" i="3"/>
  <c r="L148" i="3"/>
  <c r="J148" i="3"/>
  <c r="E148" i="3"/>
  <c r="L147" i="3"/>
  <c r="J147" i="3"/>
  <c r="E147" i="3"/>
  <c r="L146" i="3"/>
  <c r="J146" i="3"/>
  <c r="E146" i="3"/>
  <c r="L145" i="3"/>
  <c r="E110" i="4" s="1"/>
  <c r="G109" i="4" s="1" a="1"/>
  <c r="J145" i="3"/>
  <c r="E145" i="3"/>
  <c r="L144" i="3"/>
  <c r="J144" i="3"/>
  <c r="E144" i="3"/>
  <c r="L136" i="3"/>
  <c r="J136" i="3"/>
  <c r="E136" i="3"/>
  <c r="L135" i="3"/>
  <c r="J135" i="3"/>
  <c r="E135" i="3"/>
  <c r="L134" i="3"/>
  <c r="J134" i="3"/>
  <c r="E134" i="3"/>
  <c r="L133" i="3"/>
  <c r="J133" i="3"/>
  <c r="E133" i="3"/>
  <c r="L132" i="3"/>
  <c r="J132" i="3"/>
  <c r="E132" i="3"/>
  <c r="L131" i="3"/>
  <c r="J131" i="3"/>
  <c r="E131" i="3"/>
  <c r="L130" i="3"/>
  <c r="J130" i="3"/>
  <c r="E130" i="3"/>
  <c r="L129" i="3"/>
  <c r="J129" i="3"/>
  <c r="E129" i="3"/>
  <c r="L128" i="3"/>
  <c r="J128" i="3"/>
  <c r="E128" i="3"/>
  <c r="L127" i="3"/>
  <c r="J127" i="3"/>
  <c r="E127" i="3"/>
  <c r="L126" i="3"/>
  <c r="J126" i="3"/>
  <c r="E126" i="3"/>
  <c r="L125" i="3"/>
  <c r="J125" i="3"/>
  <c r="E125" i="3"/>
  <c r="L124" i="3"/>
  <c r="J124" i="3"/>
  <c r="E124" i="3"/>
  <c r="L123" i="3"/>
  <c r="J123" i="3"/>
  <c r="E123" i="3"/>
  <c r="L122" i="3"/>
  <c r="J122" i="3"/>
  <c r="E122" i="3"/>
  <c r="L121" i="3"/>
  <c r="J121" i="3"/>
  <c r="E121" i="3"/>
  <c r="L120" i="3"/>
  <c r="J120" i="3"/>
  <c r="E120" i="3"/>
  <c r="L119" i="3"/>
  <c r="J119" i="3"/>
  <c r="E119" i="3"/>
  <c r="L118" i="3"/>
  <c r="J118" i="3"/>
  <c r="E118" i="3"/>
  <c r="L117" i="3"/>
  <c r="J117" i="3"/>
  <c r="E117" i="3"/>
  <c r="L116" i="3"/>
  <c r="J116" i="3"/>
  <c r="E116" i="3"/>
  <c r="L115" i="3"/>
  <c r="J115" i="3"/>
  <c r="E115" i="3"/>
  <c r="L114" i="3"/>
  <c r="J114" i="3"/>
  <c r="E114" i="3"/>
  <c r="L113" i="3"/>
  <c r="J113" i="3"/>
  <c r="E113" i="3"/>
  <c r="L112" i="3"/>
  <c r="J112" i="3"/>
  <c r="E112" i="3"/>
  <c r="L111" i="3"/>
  <c r="J111" i="3"/>
  <c r="E111" i="3"/>
  <c r="L110" i="3"/>
  <c r="J110" i="3"/>
  <c r="E110" i="3"/>
  <c r="L109" i="3"/>
  <c r="J109" i="3"/>
  <c r="E109" i="3"/>
  <c r="L108" i="3"/>
  <c r="J108" i="3"/>
  <c r="E108" i="3"/>
  <c r="L107" i="3"/>
  <c r="J107" i="3"/>
  <c r="E107" i="3"/>
  <c r="L106" i="3"/>
  <c r="J106" i="3"/>
  <c r="E106" i="3"/>
  <c r="L105" i="3"/>
  <c r="J105" i="3"/>
  <c r="E105" i="3"/>
  <c r="L104" i="3"/>
  <c r="J104" i="3"/>
  <c r="E104" i="3"/>
  <c r="L103" i="3"/>
  <c r="J103" i="3"/>
  <c r="E103" i="3"/>
  <c r="L102" i="3"/>
  <c r="J102" i="3"/>
  <c r="E102" i="3"/>
  <c r="L101" i="3"/>
  <c r="J101" i="3"/>
  <c r="E101" i="3"/>
  <c r="L100" i="3"/>
  <c r="J100" i="3"/>
  <c r="E100" i="3"/>
  <c r="L99" i="3"/>
  <c r="J99" i="3"/>
  <c r="E99" i="3"/>
  <c r="L98" i="3"/>
  <c r="J98" i="3"/>
  <c r="E98" i="3"/>
  <c r="L97" i="3"/>
  <c r="J97" i="3"/>
  <c r="E97" i="3"/>
  <c r="L96" i="3"/>
  <c r="J96" i="3"/>
  <c r="E96" i="3"/>
  <c r="L95" i="3"/>
  <c r="J95" i="3"/>
  <c r="E95" i="3"/>
  <c r="L94" i="3"/>
  <c r="J94" i="3"/>
  <c r="E94" i="3"/>
  <c r="L93" i="3"/>
  <c r="J93" i="3"/>
  <c r="E93" i="3"/>
  <c r="L92" i="3"/>
  <c r="J92" i="3"/>
  <c r="E92" i="3"/>
  <c r="L91" i="3"/>
  <c r="J91" i="3"/>
  <c r="E91" i="3"/>
  <c r="L90" i="3"/>
  <c r="J90" i="3"/>
  <c r="E90" i="3"/>
  <c r="L89" i="3"/>
  <c r="J89" i="3"/>
  <c r="E89" i="3"/>
  <c r="L88" i="3"/>
  <c r="J88" i="3"/>
  <c r="E88" i="3"/>
  <c r="L87" i="3"/>
  <c r="J87" i="3"/>
  <c r="E87" i="3"/>
  <c r="L86" i="3"/>
  <c r="J86" i="3"/>
  <c r="E86" i="3"/>
  <c r="L85" i="3"/>
  <c r="J85" i="3"/>
  <c r="E85" i="3"/>
  <c r="L84" i="3"/>
  <c r="J84" i="3"/>
  <c r="E84" i="3"/>
  <c r="L83" i="3"/>
  <c r="J83" i="3"/>
  <c r="E83" i="3"/>
  <c r="L82" i="3"/>
  <c r="D69" i="4" s="1"/>
  <c r="J30" i="4" s="1"/>
  <c r="J82" i="3"/>
  <c r="E82" i="3"/>
  <c r="L81" i="3"/>
  <c r="J81" i="3"/>
  <c r="E81" i="3"/>
  <c r="L80" i="3"/>
  <c r="J80" i="3"/>
  <c r="E80" i="3"/>
  <c r="L79" i="3"/>
  <c r="J79" i="3"/>
  <c r="E79" i="3"/>
  <c r="L77" i="3"/>
  <c r="J77" i="3"/>
  <c r="E77" i="3"/>
  <c r="L76" i="3"/>
  <c r="J76" i="3"/>
  <c r="E76" i="3"/>
  <c r="L75" i="3"/>
  <c r="J75" i="3"/>
  <c r="E75" i="3"/>
  <c r="L74" i="3"/>
  <c r="J74" i="3"/>
  <c r="E74" i="3"/>
  <c r="L73" i="3"/>
  <c r="J73" i="3"/>
  <c r="E73" i="3"/>
  <c r="L72" i="3"/>
  <c r="J72" i="3"/>
  <c r="E72" i="3"/>
  <c r="L71" i="3"/>
  <c r="J71" i="3"/>
  <c r="E71" i="3"/>
  <c r="L70" i="3"/>
  <c r="J70" i="3"/>
  <c r="E70" i="3"/>
  <c r="L69" i="3"/>
  <c r="J69" i="3"/>
  <c r="E69" i="3"/>
  <c r="L78" i="3"/>
  <c r="J78" i="3"/>
  <c r="L68" i="3"/>
  <c r="J68" i="3"/>
  <c r="E68" i="3"/>
  <c r="L67" i="3"/>
  <c r="J67" i="3"/>
  <c r="E67" i="3"/>
  <c r="L66" i="3"/>
  <c r="J66" i="3"/>
  <c r="E66" i="3"/>
  <c r="L65" i="3"/>
  <c r="J65" i="3"/>
  <c r="E65" i="3"/>
  <c r="L64" i="3"/>
  <c r="J64" i="3"/>
  <c r="E64" i="3"/>
  <c r="L63" i="3"/>
  <c r="D50" i="4" s="1"/>
  <c r="J28" i="4" s="1"/>
  <c r="J63" i="3"/>
  <c r="E63" i="3"/>
  <c r="L62" i="3"/>
  <c r="J62" i="3"/>
  <c r="E62" i="3"/>
  <c r="L61" i="3"/>
  <c r="J61" i="3"/>
  <c r="E61" i="3"/>
  <c r="L60" i="3"/>
  <c r="J60" i="3"/>
  <c r="E60" i="3"/>
  <c r="L59" i="3"/>
  <c r="J59" i="3"/>
  <c r="E59" i="3"/>
  <c r="L58" i="3"/>
  <c r="J58" i="3"/>
  <c r="E58" i="3"/>
  <c r="L57" i="3"/>
  <c r="J57" i="3"/>
  <c r="E57" i="3"/>
  <c r="L56" i="3"/>
  <c r="J56" i="3"/>
  <c r="E56" i="3"/>
  <c r="L55" i="3"/>
  <c r="J55" i="3"/>
  <c r="E55" i="3"/>
  <c r="L54" i="3"/>
  <c r="J54" i="3"/>
  <c r="E54" i="3"/>
  <c r="L53" i="3"/>
  <c r="J53" i="3"/>
  <c r="E53" i="3"/>
  <c r="L52" i="3"/>
  <c r="J52" i="3"/>
  <c r="E52" i="3"/>
  <c r="L51" i="3"/>
  <c r="J51" i="3"/>
  <c r="E51" i="3"/>
  <c r="L50" i="3"/>
  <c r="J50" i="3"/>
  <c r="E50" i="3"/>
  <c r="L49" i="3"/>
  <c r="J49" i="3"/>
  <c r="E49" i="3"/>
  <c r="L48" i="3"/>
  <c r="J48" i="3"/>
  <c r="E48" i="3"/>
  <c r="L47" i="3"/>
  <c r="J47" i="3"/>
  <c r="E47" i="3"/>
  <c r="L46" i="3"/>
  <c r="J46" i="3"/>
  <c r="E46" i="3"/>
  <c r="L45" i="3"/>
  <c r="J45" i="3"/>
  <c r="E45" i="3"/>
  <c r="L44" i="3"/>
  <c r="J44" i="3"/>
  <c r="E44" i="3"/>
  <c r="L43" i="3"/>
  <c r="J43" i="3"/>
  <c r="E43" i="3"/>
  <c r="L42" i="3"/>
  <c r="J42" i="3"/>
  <c r="E42" i="3"/>
  <c r="L41" i="3"/>
  <c r="J41" i="3"/>
  <c r="E41" i="3"/>
  <c r="L40" i="3"/>
  <c r="J40" i="3"/>
  <c r="E40" i="3"/>
  <c r="L39" i="3"/>
  <c r="J39" i="3"/>
  <c r="E39" i="3"/>
  <c r="L38" i="3"/>
  <c r="J38" i="3"/>
  <c r="E38" i="3"/>
  <c r="L37" i="3"/>
  <c r="J37" i="3"/>
  <c r="E37" i="3"/>
  <c r="L36" i="3"/>
  <c r="J36" i="3"/>
  <c r="E36" i="3"/>
  <c r="L35" i="3"/>
  <c r="J35" i="3"/>
  <c r="E35" i="3"/>
  <c r="L34" i="3"/>
  <c r="J34" i="3"/>
  <c r="E34" i="3"/>
  <c r="L33" i="3"/>
  <c r="J33" i="3"/>
  <c r="E33" i="3"/>
  <c r="L32" i="3"/>
  <c r="J32" i="3"/>
  <c r="E32" i="3"/>
  <c r="L31" i="3"/>
  <c r="J31" i="3"/>
  <c r="E31" i="3"/>
  <c r="L30" i="3"/>
  <c r="J30" i="3"/>
  <c r="E30" i="3"/>
  <c r="J137" i="3" l="1"/>
  <c r="L137" i="3"/>
  <c r="D22" i="4"/>
  <c r="G109" i="4"/>
  <c r="M111" i="4"/>
  <c r="M110" i="4"/>
  <c r="N111" i="4"/>
  <c r="N110" i="4"/>
  <c r="J195" i="3"/>
  <c r="K119" i="3"/>
  <c r="K123" i="3"/>
  <c r="K127" i="3"/>
  <c r="K131" i="3"/>
  <c r="K135" i="3"/>
  <c r="K116" i="3"/>
  <c r="K120" i="3"/>
  <c r="K124" i="3"/>
  <c r="K128" i="3"/>
  <c r="K132" i="3"/>
  <c r="K136" i="3"/>
  <c r="L195" i="3"/>
  <c r="E195" i="3"/>
  <c r="K118" i="3"/>
  <c r="K122" i="3"/>
  <c r="K126" i="3"/>
  <c r="K130" i="3"/>
  <c r="K134" i="3"/>
  <c r="K117" i="3"/>
  <c r="K121" i="3"/>
  <c r="K125" i="3"/>
  <c r="K129" i="3"/>
  <c r="K133" i="3"/>
  <c r="J15" i="4" l="1"/>
  <c r="J49" i="4" s="1"/>
  <c r="D102" i="4"/>
  <c r="M109" i="4"/>
  <c r="N10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Dang</author>
  </authors>
  <commentList>
    <comment ref="J5" authorId="0" shapeId="0" xr:uid="{777D3541-E181-4BC4-9585-ADDEBB35229C}">
      <text>
        <r>
          <rPr>
            <b/>
            <sz val="9"/>
            <color indexed="81"/>
            <rFont val="Tahoma"/>
            <family val="2"/>
          </rPr>
          <t>&lt;[[DEVDeals] - [Budget (Seq: 1)] - [Draws (Seq: 1)] HC Structures - Send]&gt;</t>
        </r>
      </text>
    </comment>
    <comment ref="J6" authorId="0" shapeId="0" xr:uid="{4C3B4DBF-2E28-4025-BD9B-178D24427250}">
      <text>
        <r>
          <rPr>
            <b/>
            <sz val="9"/>
            <color indexed="81"/>
            <rFont val="Tahoma"/>
            <family val="2"/>
          </rPr>
          <t>&lt;[[DEVDeals] - [Budget (Seq: 1)] - [Draws (Seq: 1)] HC General Req - Send]&gt;</t>
        </r>
      </text>
    </comment>
    <comment ref="J7" authorId="0" shapeId="0" xr:uid="{61ED7315-6F68-4351-B2CD-8C11727A4750}">
      <text>
        <r>
          <rPr>
            <b/>
            <sz val="9"/>
            <color indexed="81"/>
            <rFont val="Tahoma"/>
            <family val="2"/>
          </rPr>
          <t>&lt;[[DEVDeals] - [Budget (Seq: 1)] - [Draws (Seq: 1)] HC Profit - Send]&gt;</t>
        </r>
      </text>
    </comment>
    <comment ref="J8" authorId="0" shapeId="0" xr:uid="{9F150EA3-F1D6-45CA-81CB-A71DEDB46897}">
      <text>
        <r>
          <rPr>
            <b/>
            <sz val="9"/>
            <color indexed="81"/>
            <rFont val="Tahoma"/>
            <family val="2"/>
          </rPr>
          <t>&lt;[[DEVDeals] - [Budget (Seq: 1)] - [Draws (Seq: 1)] HC Overhead - Send]&gt;</t>
        </r>
      </text>
    </comment>
    <comment ref="J9" authorId="0" shapeId="0" xr:uid="{09598435-6D33-4F1B-AF28-296EDBA408E8}">
      <text>
        <r>
          <rPr>
            <b/>
            <sz val="9"/>
            <color indexed="81"/>
            <rFont val="Tahoma"/>
            <family val="2"/>
          </rPr>
          <t>&lt;[[DEVDeals] - [Budget (Seq: 1)] - [Draws (Seq: 1)] HC Bonds - Send]&gt;</t>
        </r>
      </text>
    </comment>
    <comment ref="J10" authorId="0" shapeId="0" xr:uid="{AA3ACA0B-BF11-4CF7-9ABA-E8723B84E5BE}">
      <text>
        <r>
          <rPr>
            <b/>
            <sz val="9"/>
            <color indexed="81"/>
            <rFont val="Tahoma"/>
            <family val="2"/>
          </rPr>
          <t>&lt;[[DEVDeals] - [Budget (Seq: 1)] - [Draws (Seq: 1)] HC Other1 - Send]&gt;</t>
        </r>
      </text>
    </comment>
    <comment ref="J11" authorId="0" shapeId="0" xr:uid="{2BED45B8-5ADD-4168-BCA6-4BE2F6D57A5E}">
      <text>
        <r>
          <rPr>
            <b/>
            <sz val="9"/>
            <color indexed="81"/>
            <rFont val="Tahoma"/>
            <family val="2"/>
          </rPr>
          <t>&lt;[[DEVDeals] - [Budget (Seq: 1)] - [Draws (Seq: 1)] HC - Contingency - Send]&gt;</t>
        </r>
      </text>
    </comment>
    <comment ref="J12" authorId="0" shapeId="0" xr:uid="{50865C66-5C0A-4A1F-AD4D-497CBECF7C8B}">
      <text>
        <r>
          <rPr>
            <b/>
            <sz val="9"/>
            <color indexed="81"/>
            <rFont val="Tahoma"/>
            <family val="2"/>
          </rPr>
          <t>&lt;[[DEVDeals] - [Budget (Seq: 1)] - [Draws (Seq: 1)] SC Design Architect - Send]&gt;</t>
        </r>
      </text>
    </comment>
    <comment ref="J13" authorId="0" shapeId="0" xr:uid="{3FBC5AE7-6C90-4202-B3E3-AB2EC47D120F}">
      <text>
        <r>
          <rPr>
            <b/>
            <sz val="9"/>
            <color indexed="81"/>
            <rFont val="Tahoma"/>
            <family val="2"/>
          </rPr>
          <t>&lt;[[DEVDeals] - [Budget (Seq: 1)] - [Draws (Seq: 1)] SC Architect Supervision - Send]&gt;</t>
        </r>
      </text>
    </comment>
    <comment ref="J14" authorId="0" shapeId="0" xr:uid="{1479B8EC-4DEE-41C6-BAA2-2E53C722426B}">
      <text>
        <r>
          <rPr>
            <b/>
            <sz val="9"/>
            <color indexed="81"/>
            <rFont val="Tahoma"/>
            <family val="2"/>
          </rPr>
          <t>&lt;[[DEVDeals] - [Budget (Seq: 1)] - [Draws (Seq: 1)] SC Legal - Send]&gt;</t>
        </r>
      </text>
    </comment>
    <comment ref="J15" authorId="0" shapeId="0" xr:uid="{6EABDAF4-E932-43DD-BA58-99742B36ED4F}">
      <text>
        <r>
          <rPr>
            <b/>
            <sz val="9"/>
            <color indexed="81"/>
            <rFont val="Tahoma"/>
            <family val="2"/>
          </rPr>
          <t>&lt;[[DEVDeals] - [Budget (Seq: 1)] - [Draws (Seq: 1)] SC Design Engineering - Send]&gt;</t>
        </r>
      </text>
    </comment>
    <comment ref="J16" authorId="0" shapeId="0" xr:uid="{C9604D57-9F02-4529-9A7B-0A775A72785B}">
      <text>
        <r>
          <rPr>
            <b/>
            <sz val="9"/>
            <color indexed="81"/>
            <rFont val="Tahoma"/>
            <family val="2"/>
          </rPr>
          <t>&lt;[[DEVDeals] - [Budget (Seq: 1)] - [Draws (Seq: 1)] SC Mrkt Gen Lease Up - Send]&gt;</t>
        </r>
      </text>
    </comment>
    <comment ref="J17" authorId="0" shapeId="0" xr:uid="{C1D442D1-4C04-47FC-ADAB-0519B0529F02}">
      <text>
        <r>
          <rPr>
            <b/>
            <sz val="9"/>
            <color indexed="81"/>
            <rFont val="Tahoma"/>
            <family val="2"/>
          </rPr>
          <t>&lt;[[DEVDeals] - [Budget (Seq: 1)] - [Draws (Seq: 1)] SC Other 1 - Send]&gt;</t>
        </r>
      </text>
    </comment>
    <comment ref="J18" authorId="0" shapeId="0" xr:uid="{E1C8F442-8E41-4C6C-B630-41D7E2F7EDCD}">
      <text>
        <r>
          <rPr>
            <b/>
            <sz val="9"/>
            <color indexed="81"/>
            <rFont val="Tahoma"/>
            <family val="2"/>
          </rPr>
          <t>&lt;[[DEVDeals] - [Budget (Seq: 1)] - [Draws (Seq: 1)] SC Survey - Send]&gt;</t>
        </r>
      </text>
    </comment>
    <comment ref="J19" authorId="0" shapeId="0" xr:uid="{8BC17132-4C77-484F-AF55-D6D9007E9A82}">
      <text>
        <r>
          <rPr>
            <b/>
            <sz val="9"/>
            <color indexed="81"/>
            <rFont val="Tahoma"/>
            <family val="2"/>
          </rPr>
          <t>&lt;[[DEVDeals] - [Budget (Seq: 1)] - [Draws (Seq: 1)] SC Soil Borings - Send]&gt;</t>
        </r>
      </text>
    </comment>
    <comment ref="J20" authorId="0" shapeId="0" xr:uid="{B2D023C5-E52C-4EE5-9B84-01453ECFFC52}">
      <text>
        <r>
          <rPr>
            <b/>
            <sz val="9"/>
            <color indexed="81"/>
            <rFont val="Tahoma"/>
            <family val="2"/>
          </rPr>
          <t>&lt;[[DEVDeals] - [Budget (Seq: 1)] - [Draws (Seq: 1)] SC Appraisal - Send]&gt;</t>
        </r>
      </text>
    </comment>
    <comment ref="J21" authorId="0" shapeId="0" xr:uid="{04AC8195-0CB4-479A-9C4C-D475A83138AD}">
      <text>
        <r>
          <rPr>
            <b/>
            <sz val="9"/>
            <color indexed="81"/>
            <rFont val="Tahoma"/>
            <family val="2"/>
          </rPr>
          <t>&lt;[[DEVDeals] - [Budget (Seq: 1)] - [Draws (Seq: 1)] SC Market Study - Send]&gt;</t>
        </r>
      </text>
    </comment>
    <comment ref="J22" authorId="0" shapeId="0" xr:uid="{3A0AB62E-BABA-41FE-8EE9-6FAC2E6A76D2}">
      <text>
        <r>
          <rPr>
            <b/>
            <sz val="9"/>
            <color indexed="81"/>
            <rFont val="Tahoma"/>
            <family val="2"/>
          </rPr>
          <t>&lt;[[DEVDeals] - [Budget (Seq: 1)] - [Draws (Seq: 1)] SC Environmental - Send]&gt;</t>
        </r>
      </text>
    </comment>
    <comment ref="J23" authorId="0" shapeId="0" xr:uid="{31B704A9-99C5-4C92-AF68-E0750DBEEB5B}">
      <text>
        <r>
          <rPr>
            <b/>
            <sz val="9"/>
            <color indexed="81"/>
            <rFont val="Tahoma"/>
            <family val="2"/>
          </rPr>
          <t>&lt;[[DEVDeals] - [Budget (Seq: 1)] - [Draws (Seq: 1)] HC Building Permits - Send]&gt;</t>
        </r>
      </text>
    </comment>
    <comment ref="J24" authorId="0" shapeId="0" xr:uid="{0549B31C-066B-4D5A-9DEE-4F655E717646}">
      <text>
        <r>
          <rPr>
            <b/>
            <sz val="9"/>
            <color indexed="81"/>
            <rFont val="Tahoma"/>
            <family val="2"/>
          </rPr>
          <t>&lt;[[DEVDeals] - [Budget (Seq: 1)] - [Draws (Seq: 1)] SC Tap Fees - Send]&gt;</t>
        </r>
      </text>
    </comment>
    <comment ref="J25" authorId="0" shapeId="0" xr:uid="{8D9DA37B-89A4-4577-8D7A-A2F85FD6A42F}">
      <text>
        <r>
          <rPr>
            <b/>
            <sz val="9"/>
            <color indexed="81"/>
            <rFont val="Tahoma"/>
            <family val="2"/>
          </rPr>
          <t>&lt;[[DEVDeals] - [Budget (Seq: 1)] - [Draws (Seq: 1)] SC Furn Fixt Equip - Send]&gt;</t>
        </r>
      </text>
    </comment>
    <comment ref="J26" authorId="0" shapeId="0" xr:uid="{62FDA9E4-D1C8-4631-A2C3-2D4BA55BA2FA}">
      <text>
        <r>
          <rPr>
            <b/>
            <sz val="9"/>
            <color indexed="81"/>
            <rFont val="Tahoma"/>
            <family val="2"/>
          </rPr>
          <t>&lt;[[DEVDeals] - [Budget (Seq: 1)] - [Draws (Seq: 1)] SC Consultants - Send]&gt;</t>
        </r>
      </text>
    </comment>
    <comment ref="J27" authorId="0" shapeId="0" xr:uid="{209BDF39-32C8-4403-B375-217107A09817}">
      <text>
        <r>
          <rPr>
            <b/>
            <sz val="9"/>
            <color indexed="81"/>
            <rFont val="Tahoma"/>
            <family val="2"/>
          </rPr>
          <t>&lt;[[DEVDeals] - [Budget (Seq: 1)] - [Draws (Seq: 1)] SC Construction Interest - Send]&gt;</t>
        </r>
      </text>
    </comment>
    <comment ref="J28" authorId="0" shapeId="0" xr:uid="{FB39128C-CAC8-4F44-A9B1-E5EF9F9A0F42}">
      <text>
        <r>
          <rPr>
            <b/>
            <sz val="9"/>
            <color indexed="81"/>
            <rFont val="Tahoma"/>
            <family val="2"/>
          </rPr>
          <t>&lt;[[DEVDeals] - [Budget (Seq: 1)] - [Draws (Seq: 1)] SC Taxes During Const - Send]&gt;</t>
        </r>
      </text>
    </comment>
    <comment ref="J29" authorId="0" shapeId="0" xr:uid="{AE92D44C-BECC-4FB0-8BE1-636F9643EF72}">
      <text>
        <r>
          <rPr>
            <b/>
            <sz val="9"/>
            <color indexed="81"/>
            <rFont val="Tahoma"/>
            <family val="2"/>
          </rPr>
          <t>&lt;[[DEVDeals] - [Budget (Seq: 1)] - [Draws (Seq: 1)] SC Insurance - Send]&gt;</t>
        </r>
      </text>
    </comment>
    <comment ref="J30" authorId="0" shapeId="0" xr:uid="{F0692840-3AF4-48FD-828E-A5C8113B89B9}">
      <text>
        <r>
          <rPr>
            <b/>
            <sz val="9"/>
            <color indexed="81"/>
            <rFont val="Tahoma"/>
            <family val="2"/>
          </rPr>
          <t>&lt;[[DEVDeals] - [Budget (Seq: 1)] - [Draws (Seq: 1)] SC Other 5 - Send]&gt;</t>
        </r>
      </text>
    </comment>
    <comment ref="J31" authorId="0" shapeId="0" xr:uid="{F1D9A2DA-05C4-4CA8-94F4-F37A305453DD}">
      <text>
        <r>
          <rPr>
            <b/>
            <sz val="9"/>
            <color indexed="81"/>
            <rFont val="Tahoma"/>
            <family val="2"/>
          </rPr>
          <t>&lt;[[DEVDeals] - [Budget (Seq: 1)] - [Draws (Seq: 1)] SC Title Recording - Send]&gt;</t>
        </r>
      </text>
    </comment>
    <comment ref="J32" authorId="0" shapeId="0" xr:uid="{9F0EE254-C7C7-41C2-9ACF-0DB83C3425CA}">
      <text>
        <r>
          <rPr>
            <b/>
            <sz val="9"/>
            <color indexed="81"/>
            <rFont val="Tahoma"/>
            <family val="2"/>
          </rPr>
          <t>&lt;[[DEVDeals] - [Budget (Seq: 1)] - [Draws (Seq: 1)] SC Contingency - Send]&gt;</t>
        </r>
      </text>
    </comment>
    <comment ref="J33" authorId="0" shapeId="0" xr:uid="{E415309B-AE65-4A21-A8A3-CB805C32347E}">
      <text>
        <r>
          <rPr>
            <b/>
            <sz val="9"/>
            <color indexed="81"/>
            <rFont val="Tahoma"/>
            <family val="2"/>
          </rPr>
          <t>&lt;[[DEVDeals] - [Budget (Seq: 1)] - [Draws (Seq: 1)] SC Other 2 - Send]&gt;</t>
        </r>
      </text>
    </comment>
    <comment ref="J34" authorId="0" shapeId="0" xr:uid="{7A9095E6-A61A-46B9-906E-95FCD833247D}">
      <text>
        <r>
          <rPr>
            <b/>
            <sz val="9"/>
            <color indexed="81"/>
            <rFont val="Tahoma"/>
            <family val="2"/>
          </rPr>
          <t>&lt;[[DEVDeals] - [Budget (Seq: 1)] - [Draws (Seq: 1)] SC Other 3 - Send]&gt;</t>
        </r>
      </text>
    </comment>
    <comment ref="J35" authorId="0" shapeId="0" xr:uid="{6D8CBD9C-2E38-47CD-B590-07CCF6E9B7F6}">
      <text>
        <r>
          <rPr>
            <b/>
            <sz val="9"/>
            <color indexed="81"/>
            <rFont val="Tahoma"/>
            <family val="2"/>
          </rPr>
          <t>&lt;[[DEVDeals] - [Budget (Seq: 1)] - [Draws (Seq: 1)] SC Other 4 - Send]&gt;</t>
        </r>
      </text>
    </comment>
    <comment ref="J36" authorId="0" shapeId="0" xr:uid="{B877ADEC-6C18-4ECF-8AEF-6D04131698E1}">
      <text>
        <r>
          <rPr>
            <b/>
            <sz val="9"/>
            <color indexed="81"/>
            <rFont val="Tahoma"/>
            <family val="2"/>
          </rPr>
          <t>&lt;[[DEVDeals] - [Budget (Seq: 1)] - [Draws (Seq: 1)] SC Acquisition - Send]&gt;</t>
        </r>
      </text>
    </comment>
    <comment ref="J37" authorId="0" shapeId="0" xr:uid="{A0EB14E2-C0E6-4437-9E7C-08B4D58E3081}">
      <text>
        <r>
          <rPr>
            <b/>
            <sz val="9"/>
            <color indexed="81"/>
            <rFont val="Tahoma"/>
            <family val="2"/>
          </rPr>
          <t>&lt;[[DEVDeals] - [Budget (Seq: 1)] - [Draws (Seq: 1)] SC Land Acquisition - Send]&gt;</t>
        </r>
      </text>
    </comment>
    <comment ref="J38" authorId="0" shapeId="0" xr:uid="{1936E00E-62D0-4FDE-A047-7A523EA116E2}">
      <text>
        <r>
          <rPr>
            <b/>
            <sz val="9"/>
            <color indexed="81"/>
            <rFont val="Tahoma"/>
            <family val="2"/>
          </rPr>
          <t>&lt;[[DEVDeals] - [Budget (Seq: 1)] - [Draws (Seq: 1)] SC Other 6 - Send]&gt;</t>
        </r>
      </text>
    </comment>
    <comment ref="J39" authorId="0" shapeId="0" xr:uid="{99E1C70E-90FC-413E-ADD4-E9D679CCD103}">
      <text>
        <r>
          <rPr>
            <b/>
            <sz val="9"/>
            <color indexed="81"/>
            <rFont val="Tahoma"/>
            <family val="2"/>
          </rPr>
          <t>&lt;[[DEVDeals] - [Budget (Seq: 1)] - [Draws (Seq: 1)] SC Tenant Relocation - Send]&gt;</t>
        </r>
      </text>
    </comment>
    <comment ref="J40" authorId="0" shapeId="0" xr:uid="{FB512539-6246-4D82-9A85-FD651A088F9B}">
      <text>
        <r>
          <rPr>
            <b/>
            <sz val="9"/>
            <color indexed="81"/>
            <rFont val="Tahoma"/>
            <family val="2"/>
          </rPr>
          <t>&lt;[[DEVDeals] - [Budget (Seq: 1)] - [Draws (Seq: 1)] HC Off Site Improvements - Send]&gt;</t>
        </r>
      </text>
    </comment>
    <comment ref="J41" authorId="0" shapeId="0" xr:uid="{FA1F48FE-EACD-4CE5-AF74-E9AF6191E929}">
      <text>
        <r>
          <rPr>
            <b/>
            <sz val="9"/>
            <color indexed="81"/>
            <rFont val="Tahoma"/>
            <family val="2"/>
          </rPr>
          <t>&lt;[[DEVDeals] - [Budget (Seq: 1)] - [Draws (Seq: 1)] SC Other 7 - Send]&gt;</t>
        </r>
      </text>
    </comment>
    <comment ref="J42" authorId="0" shapeId="0" xr:uid="{4099765B-9F4C-4B91-957D-1154FA404695}">
      <text>
        <r>
          <rPr>
            <b/>
            <sz val="9"/>
            <color indexed="81"/>
            <rFont val="Tahoma"/>
            <family val="2"/>
          </rPr>
          <t>&lt;[[DEVDeals] - [Budget (Seq: 1)] - [Draws (Seq: 1)] SC Other 8 - Send]&gt;</t>
        </r>
      </text>
    </comment>
    <comment ref="J43" authorId="0" shapeId="0" xr:uid="{2B7EA0E5-8431-4298-B71B-58054A57DD59}">
      <text>
        <r>
          <rPr>
            <b/>
            <sz val="9"/>
            <color indexed="81"/>
            <rFont val="Tahoma"/>
            <family val="2"/>
          </rPr>
          <t>&lt;[[DEVDeals] - [Budget (Seq: 1)] - [Draws (Seq: 1)] SC Other 10 - Send]&gt;</t>
        </r>
      </text>
    </comment>
    <comment ref="J44" authorId="0" shapeId="0" xr:uid="{6181738D-FA10-4C5F-B9ED-BD49B4750C9B}">
      <text>
        <r>
          <rPr>
            <b/>
            <sz val="9"/>
            <color indexed="81"/>
            <rFont val="Tahoma"/>
            <family val="2"/>
          </rPr>
          <t>&lt;[[DEVDeals] - [Budget (Seq: 1)] - [Draws (Seq: 1)] SC Org Costs - Send]&gt;</t>
        </r>
      </text>
    </comment>
    <comment ref="J45" authorId="0" shapeId="0" xr:uid="{3F1F4CAD-E9CB-4754-ABD7-E327C02976C6}">
      <text>
        <r>
          <rPr>
            <b/>
            <sz val="9"/>
            <color indexed="81"/>
            <rFont val="Tahoma"/>
            <family val="2"/>
          </rPr>
          <t>&lt;[[DEVDeals] - [Budget (Seq: 1)] - [Draws (Seq: 1)] SC Tax Credit Fee - Send]&gt;</t>
        </r>
      </text>
    </comment>
    <comment ref="J46" authorId="0" shapeId="0" xr:uid="{4EFD5DA8-39FD-4683-BA91-25921350BA0D}">
      <text>
        <r>
          <rPr>
            <b/>
            <sz val="9"/>
            <color indexed="81"/>
            <rFont val="Tahoma"/>
            <family val="2"/>
          </rPr>
          <t>&lt;[[DEVDeals] - [Budget (Seq: 1)] - [Draws (Seq: 1)] SC Accounting - Send]&gt;</t>
        </r>
      </text>
    </comment>
    <comment ref="J47" authorId="0" shapeId="0" xr:uid="{660F3BA9-FB25-470C-909F-3CD8D5BEDE2B}">
      <text>
        <r>
          <rPr>
            <b/>
            <sz val="9"/>
            <color indexed="81"/>
            <rFont val="Tahoma"/>
            <family val="2"/>
          </rPr>
          <t>&lt;[[DEVDeals] - [Budget (Seq: 1)] - [Draws (Seq: 1)] SC Other 9 - Send]&gt;</t>
        </r>
      </text>
    </comment>
    <comment ref="J48" authorId="0" shapeId="0" xr:uid="{96B51234-DF36-46FF-B55F-B8A214568407}">
      <text>
        <r>
          <rPr>
            <b/>
            <sz val="9"/>
            <color indexed="81"/>
            <rFont val="Tahoma"/>
            <family val="2"/>
          </rPr>
          <t>&lt;[[DEVDeals] - [Budget (Seq: 1)] - [Draws (Seq: 1)] SC Reserves - Send]&gt;</t>
        </r>
      </text>
    </comment>
    <comment ref="J109" authorId="0" shapeId="0" xr:uid="{C84015BE-3C10-4AF9-AC47-D07C9B8AFAEC}">
      <text>
        <r>
          <rPr>
            <b/>
            <sz val="9"/>
            <color indexed="81"/>
            <rFont val="Tahoma"/>
            <family val="2"/>
          </rPr>
          <t>&lt;[[DEVDeals] - [Funding (Seq: 1)] DEV Funding Source - Get]&gt;</t>
        </r>
      </text>
    </comment>
    <comment ref="K109" authorId="0" shapeId="0" xr:uid="{99C186C9-867F-4842-99A0-6615F1EA3BF1}">
      <text>
        <r>
          <rPr>
            <b/>
            <sz val="9"/>
            <color indexed="81"/>
            <rFont val="Tahoma"/>
            <family val="2"/>
          </rPr>
          <t>&lt;[[DEVDeals] - [Funding (Seq: 1)] Amount - Get]&gt;</t>
        </r>
      </text>
    </comment>
    <comment ref="M109" authorId="0" shapeId="0" xr:uid="{CE5E35D1-78E9-4838-AE24-5AFBADC0F4F5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1)] DEV Deal Funding Source - Send]&gt;</t>
        </r>
      </text>
    </comment>
    <comment ref="N109" authorId="0" shapeId="0" xr:uid="{18BF83D2-E105-4D29-B5C3-BC3F37B98670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1)] Amount - Send]&gt;</t>
        </r>
      </text>
    </comment>
    <comment ref="J110" authorId="0" shapeId="0" xr:uid="{8DC1481A-ECDC-420A-AFFF-DC36D4E554F0}">
      <text>
        <r>
          <rPr>
            <b/>
            <sz val="9"/>
            <color indexed="81"/>
            <rFont val="Tahoma"/>
            <family val="2"/>
          </rPr>
          <t>&lt;[[DEVDeals] - [Funding (Seq: 2)] DEV Funding Source - Get]&gt;</t>
        </r>
      </text>
    </comment>
    <comment ref="K110" authorId="0" shapeId="0" xr:uid="{2866CA28-4423-4BD1-8AE2-212F1717B2FD}">
      <text>
        <r>
          <rPr>
            <b/>
            <sz val="9"/>
            <color indexed="81"/>
            <rFont val="Tahoma"/>
            <family val="2"/>
          </rPr>
          <t>&lt;[[DEVDeals] - [Funding (Seq: 2)] Amount - Get]&gt;</t>
        </r>
      </text>
    </comment>
    <comment ref="M110" authorId="0" shapeId="0" xr:uid="{D22EC782-1868-44B5-A012-59AD4327BC71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2)] DEV Deal Funding Source - Send]&gt;</t>
        </r>
      </text>
    </comment>
    <comment ref="N110" authorId="0" shapeId="0" xr:uid="{3791FAB0-888D-4096-9EEC-125B5C2CA898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2)] Amount - Send]&gt;</t>
        </r>
      </text>
    </comment>
    <comment ref="J111" authorId="0" shapeId="0" xr:uid="{16183DBE-4EF3-4F7D-87B9-7E2EB6CE403B}">
      <text>
        <r>
          <rPr>
            <b/>
            <sz val="9"/>
            <color indexed="81"/>
            <rFont val="Tahoma"/>
            <family val="2"/>
          </rPr>
          <t>&lt;[[DEVDeals] - [Funding (Seq: 3)] DEV Funding Source - Get]&gt;</t>
        </r>
      </text>
    </comment>
    <comment ref="K111" authorId="0" shapeId="0" xr:uid="{579DDD31-4225-4101-BA5C-26320040D26B}">
      <text>
        <r>
          <rPr>
            <b/>
            <sz val="9"/>
            <color indexed="81"/>
            <rFont val="Tahoma"/>
            <family val="2"/>
          </rPr>
          <t>&lt;[[DEVDeals] - [Funding (Seq: 3)] Amount - Get]&gt;</t>
        </r>
      </text>
    </comment>
    <comment ref="M111" authorId="0" shapeId="0" xr:uid="{63A8EFBD-3763-411E-B71B-59355CC87828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3)] DEV Deal Funding Source - Send]&gt;</t>
        </r>
      </text>
    </comment>
    <comment ref="N111" authorId="0" shapeId="0" xr:uid="{5E7B1999-BC41-4D5D-B5B2-E04C2745106C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3)] Amount - Send]&gt;</t>
        </r>
      </text>
    </comment>
    <comment ref="J112" authorId="0" shapeId="0" xr:uid="{1BCC57EB-C4B0-4FE7-A537-744E08EC209C}">
      <text>
        <r>
          <rPr>
            <b/>
            <sz val="9"/>
            <color indexed="81"/>
            <rFont val="Tahoma"/>
            <family val="2"/>
          </rPr>
          <t>&lt;[[DEVDeals] - [Funding (Seq: 4)] DEV Funding Source - Get]&gt;</t>
        </r>
      </text>
    </comment>
    <comment ref="K112" authorId="0" shapeId="0" xr:uid="{08E36367-9287-4D5D-BBF3-02F966F092D7}">
      <text>
        <r>
          <rPr>
            <b/>
            <sz val="9"/>
            <color indexed="81"/>
            <rFont val="Tahoma"/>
            <family val="2"/>
          </rPr>
          <t>&lt;[[DEVDeals] - [Funding (Seq: 4)] Amount - Get]&gt;</t>
        </r>
      </text>
    </comment>
    <comment ref="M112" authorId="0" shapeId="0" xr:uid="{0E311C08-0D60-4582-8FA1-38332602C04E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4)] DEV Deal Funding Source - Send]&gt;</t>
        </r>
      </text>
    </comment>
    <comment ref="N112" authorId="0" shapeId="0" xr:uid="{AEEE0746-574B-42DD-8644-6B5F944EEC7F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4)] Amount - Send]&gt;</t>
        </r>
      </text>
    </comment>
    <comment ref="J113" authorId="0" shapeId="0" xr:uid="{E00E270B-B613-4461-895A-5BB4096DCD02}">
      <text>
        <r>
          <rPr>
            <b/>
            <sz val="9"/>
            <color indexed="81"/>
            <rFont val="Tahoma"/>
            <family val="2"/>
          </rPr>
          <t>&lt;[[DEVDeals] - [Funding (Seq: 5)] DEV Funding Source - Get]&gt;</t>
        </r>
      </text>
    </comment>
    <comment ref="K113" authorId="0" shapeId="0" xr:uid="{77759D5B-D409-4127-9D6A-77B7D595326B}">
      <text>
        <r>
          <rPr>
            <b/>
            <sz val="9"/>
            <color indexed="81"/>
            <rFont val="Tahoma"/>
            <family val="2"/>
          </rPr>
          <t>&lt;[[DEVDeals] - [Funding (Seq: 5)] Amount - Get]&gt;</t>
        </r>
      </text>
    </comment>
    <comment ref="M113" authorId="0" shapeId="0" xr:uid="{E160B560-1624-4511-B275-8BAD922B06CE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5)] DEV Deal Funding Source - Send]&gt;</t>
        </r>
      </text>
    </comment>
    <comment ref="N113" authorId="0" shapeId="0" xr:uid="{026E3D1F-0B5D-4CB0-B0D4-8FCAB4BB4084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5)] Amount - Send]&gt;</t>
        </r>
      </text>
    </comment>
    <comment ref="J114" authorId="0" shapeId="0" xr:uid="{08AE8493-C528-436D-B512-97960426BD16}">
      <text>
        <r>
          <rPr>
            <b/>
            <sz val="9"/>
            <color indexed="81"/>
            <rFont val="Tahoma"/>
            <family val="2"/>
          </rPr>
          <t>&lt;[[DEVDeals] - [Funding (Seq: 6)] DEV Funding Source - Get]&gt;</t>
        </r>
      </text>
    </comment>
    <comment ref="K114" authorId="0" shapeId="0" xr:uid="{B2C9B12E-51A5-4820-8B58-E011C19B9426}">
      <text>
        <r>
          <rPr>
            <b/>
            <sz val="9"/>
            <color indexed="81"/>
            <rFont val="Tahoma"/>
            <family val="2"/>
          </rPr>
          <t>&lt;[[DEVDeals] - [Funding (Seq: 6)] Amount - Get]&gt;</t>
        </r>
      </text>
    </comment>
    <comment ref="M114" authorId="0" shapeId="0" xr:uid="{F4811832-A9A6-47BA-B870-B1A3E3D4A4FC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6)] DEV Deal Funding Source - Send]&gt;</t>
        </r>
      </text>
    </comment>
    <comment ref="N114" authorId="0" shapeId="0" xr:uid="{66AE4744-1EA6-494C-9131-BDECA9BBA7EE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6)] Amount - Send]&gt;</t>
        </r>
      </text>
    </comment>
    <comment ref="J115" authorId="0" shapeId="0" xr:uid="{FA813980-80FB-4350-855F-CBB3B2C30B04}">
      <text>
        <r>
          <rPr>
            <b/>
            <sz val="9"/>
            <color indexed="81"/>
            <rFont val="Tahoma"/>
            <family val="2"/>
          </rPr>
          <t>&lt;[[DEVDeals] - [Funding (Seq: 7)] DEV Funding Source - Get]&gt;</t>
        </r>
      </text>
    </comment>
    <comment ref="K115" authorId="0" shapeId="0" xr:uid="{A82C4EFC-6EB0-4D19-A825-90998E16998D}">
      <text>
        <r>
          <rPr>
            <b/>
            <sz val="9"/>
            <color indexed="81"/>
            <rFont val="Tahoma"/>
            <family val="2"/>
          </rPr>
          <t>&lt;[[DEVDeals] - [Funding (Seq: 7)] Amount - Get]&gt;</t>
        </r>
      </text>
    </comment>
    <comment ref="M115" authorId="0" shapeId="0" xr:uid="{2C5D01E3-A1E7-4731-9846-ADB571872835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7)] DEV Deal Funding Source - Send]&gt;</t>
        </r>
      </text>
    </comment>
    <comment ref="N115" authorId="0" shapeId="0" xr:uid="{57FBB9F2-0B75-476E-B7BF-91B5FB9B8E55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7)] Amount - Send]&gt;</t>
        </r>
      </text>
    </comment>
    <comment ref="J116" authorId="0" shapeId="0" xr:uid="{1E577AEF-43EE-4A0C-9969-3A800218956B}">
      <text>
        <r>
          <rPr>
            <b/>
            <sz val="9"/>
            <color indexed="81"/>
            <rFont val="Tahoma"/>
            <family val="2"/>
          </rPr>
          <t>&lt;[[DEVDeals] - [Funding (Seq: 8)] DEV Funding Source - Get]&gt;</t>
        </r>
      </text>
    </comment>
    <comment ref="K116" authorId="0" shapeId="0" xr:uid="{D6AC276B-3C9D-40B7-9664-64CA76065D36}">
      <text>
        <r>
          <rPr>
            <b/>
            <sz val="9"/>
            <color indexed="81"/>
            <rFont val="Tahoma"/>
            <family val="2"/>
          </rPr>
          <t>&lt;[[DEVDeals] - [Funding (Seq: 8)] Amount - Get]&gt;</t>
        </r>
      </text>
    </comment>
    <comment ref="M116" authorId="0" shapeId="0" xr:uid="{A265DDA7-3807-4F46-8D74-C7910A0E1EF7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8)] DEV Deal Funding Source - Send]&gt;</t>
        </r>
      </text>
    </comment>
    <comment ref="N116" authorId="0" shapeId="0" xr:uid="{6107156F-0AC0-4342-8430-E48FA1130415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8)] Amount - Send]&gt;</t>
        </r>
      </text>
    </comment>
    <comment ref="J117" authorId="0" shapeId="0" xr:uid="{76A8D102-E2E0-4341-985F-13992FE03D59}">
      <text>
        <r>
          <rPr>
            <b/>
            <sz val="9"/>
            <color indexed="81"/>
            <rFont val="Tahoma"/>
            <family val="2"/>
          </rPr>
          <t>&lt;[[DEVDeals] - [Funding (Seq: 9)] DEV Funding Source - Get]&gt;</t>
        </r>
      </text>
    </comment>
    <comment ref="K117" authorId="0" shapeId="0" xr:uid="{9DB53D4D-F2F0-4F4C-BDA8-73A90F0E956C}">
      <text>
        <r>
          <rPr>
            <b/>
            <sz val="9"/>
            <color indexed="81"/>
            <rFont val="Tahoma"/>
            <family val="2"/>
          </rPr>
          <t>&lt;[[DEVDeals] - [Funding (Seq: 9)] Amount - Get]&gt;</t>
        </r>
      </text>
    </comment>
    <comment ref="M117" authorId="0" shapeId="0" xr:uid="{356FC04C-19D1-4127-9F13-FCACD3417351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9)] DEV Deal Funding Source - Send]&gt;</t>
        </r>
      </text>
    </comment>
    <comment ref="N117" authorId="0" shapeId="0" xr:uid="{D840853D-EFB0-44C3-BE9C-CBB42588708B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9)] Amount - Send]&gt;</t>
        </r>
      </text>
    </comment>
    <comment ref="J118" authorId="0" shapeId="0" xr:uid="{D2FDDB07-35FE-4254-962D-8FC4B18B1D22}">
      <text>
        <r>
          <rPr>
            <b/>
            <sz val="9"/>
            <color indexed="81"/>
            <rFont val="Tahoma"/>
            <family val="2"/>
          </rPr>
          <t>&lt;[[DEVDeals] - [Funding (Seq: 10)] DEV Funding Source - Get]&gt;</t>
        </r>
      </text>
    </comment>
    <comment ref="K118" authorId="0" shapeId="0" xr:uid="{BD2DC1AC-8541-466C-A6F5-FF19E88089A0}">
      <text>
        <r>
          <rPr>
            <b/>
            <sz val="9"/>
            <color indexed="81"/>
            <rFont val="Tahoma"/>
            <family val="2"/>
          </rPr>
          <t>&lt;[[DEVDeals] - [Funding (Seq: 10)] Amount - Get]&gt;</t>
        </r>
      </text>
    </comment>
    <comment ref="M118" authorId="0" shapeId="0" xr:uid="{4D84EA10-6D1C-4597-AD8B-FBC664CD3A49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10)] DEV Deal Funding Source - Send]&gt;</t>
        </r>
      </text>
    </comment>
    <comment ref="N118" authorId="0" shapeId="0" xr:uid="{C0D78286-0D06-4A7F-BB66-EE32F6115F48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10)] Amount - Send]&gt;</t>
        </r>
      </text>
    </comment>
    <comment ref="J119" authorId="0" shapeId="0" xr:uid="{B461BB1B-0873-4CD7-9C59-ED20E07C86BF}">
      <text>
        <r>
          <rPr>
            <b/>
            <sz val="9"/>
            <color indexed="81"/>
            <rFont val="Tahoma"/>
            <family val="2"/>
          </rPr>
          <t>&lt;[[DEVDeals] - [Funding (Seq: 11)] DEV Funding Source - Get]&gt;</t>
        </r>
      </text>
    </comment>
    <comment ref="K119" authorId="0" shapeId="0" xr:uid="{1E80BE02-893A-4746-BB08-61AC5628BF55}">
      <text>
        <r>
          <rPr>
            <b/>
            <sz val="9"/>
            <color indexed="81"/>
            <rFont val="Tahoma"/>
            <family val="2"/>
          </rPr>
          <t>&lt;[[DEVDeals] - [Funding (Seq: 11)] Amount - Get]&gt;</t>
        </r>
      </text>
    </comment>
    <comment ref="M119" authorId="0" shapeId="0" xr:uid="{A8C75828-A38C-4F8B-A629-7E1DA894C975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11)] DEV Deal Funding Source - Send]&gt;</t>
        </r>
      </text>
    </comment>
    <comment ref="N119" authorId="0" shapeId="0" xr:uid="{8023058A-7582-4E95-A7C2-F009D6976963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11)] Amount - Send]&gt;</t>
        </r>
      </text>
    </comment>
    <comment ref="J120" authorId="0" shapeId="0" xr:uid="{93ECEA69-401B-4280-AE12-74EF6BCC9916}">
      <text>
        <r>
          <rPr>
            <b/>
            <sz val="9"/>
            <color indexed="81"/>
            <rFont val="Tahoma"/>
            <family val="2"/>
          </rPr>
          <t>&lt;[[DEVDeals] - [Funding (Seq: 12)] DEV Funding Source - Get]&gt;</t>
        </r>
      </text>
    </comment>
    <comment ref="K120" authorId="0" shapeId="0" xr:uid="{422CACD1-918E-4FB1-84E3-16965507336E}">
      <text>
        <r>
          <rPr>
            <b/>
            <sz val="9"/>
            <color indexed="81"/>
            <rFont val="Tahoma"/>
            <family val="2"/>
          </rPr>
          <t>&lt;[[DEVDeals] - [Funding (Seq: 12)] Amount - Get]&gt;</t>
        </r>
      </text>
    </comment>
    <comment ref="M120" authorId="0" shapeId="0" xr:uid="{FBBA812E-27EC-4E71-A07D-17D5DD46B373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12)] DEV Deal Funding Source - Send]&gt;</t>
        </r>
      </text>
    </comment>
    <comment ref="N120" authorId="0" shapeId="0" xr:uid="{C6A7359E-545F-4F99-AA14-ACE59D5426DC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12)] Amount - Send]&gt;</t>
        </r>
      </text>
    </comment>
    <comment ref="J121" authorId="0" shapeId="0" xr:uid="{5E2009C6-9FAA-4B5A-953A-1DDB92E7EC92}">
      <text>
        <r>
          <rPr>
            <b/>
            <sz val="9"/>
            <color indexed="81"/>
            <rFont val="Tahoma"/>
            <family val="2"/>
          </rPr>
          <t>&lt;[[DEVDeals] - [Funding (Seq: 13)] DEV Funding Source - Get]&gt;</t>
        </r>
      </text>
    </comment>
    <comment ref="K121" authorId="0" shapeId="0" xr:uid="{F8B775EF-656F-414A-9387-003A36EE353F}">
      <text>
        <r>
          <rPr>
            <b/>
            <sz val="9"/>
            <color indexed="81"/>
            <rFont val="Tahoma"/>
            <family val="2"/>
          </rPr>
          <t>&lt;[[DEVDeals] - [Funding (Seq: 13)] Amount - Get]&gt;</t>
        </r>
      </text>
    </comment>
    <comment ref="M121" authorId="0" shapeId="0" xr:uid="{83E83E98-DE52-464E-8B03-403CB329B010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13)] DEV Deal Funding Source - Send]&gt;</t>
        </r>
      </text>
    </comment>
    <comment ref="N121" authorId="0" shapeId="0" xr:uid="{D4B76B48-4567-4BC3-8489-BAC8CFF89ADA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13)] Amount - Send]&gt;</t>
        </r>
      </text>
    </comment>
    <comment ref="J122" authorId="0" shapeId="0" xr:uid="{D0B72ED9-F627-4A4E-8A76-B7B097398FD0}">
      <text>
        <r>
          <rPr>
            <b/>
            <sz val="9"/>
            <color indexed="81"/>
            <rFont val="Tahoma"/>
            <family val="2"/>
          </rPr>
          <t>&lt;[[DEVDeals] - [Funding (Seq: 14)] DEV Funding Source - Get]&gt;</t>
        </r>
      </text>
    </comment>
    <comment ref="K122" authorId="0" shapeId="0" xr:uid="{C60F245D-7932-4CBC-B1CB-EAEB7BC20FD5}">
      <text>
        <r>
          <rPr>
            <b/>
            <sz val="9"/>
            <color indexed="81"/>
            <rFont val="Tahoma"/>
            <family val="2"/>
          </rPr>
          <t>&lt;[[DEVDeals] - [Funding (Seq: 14)] Amount - Get]&gt;</t>
        </r>
      </text>
    </comment>
    <comment ref="M122" authorId="0" shapeId="0" xr:uid="{FF13D201-D107-46F7-BBF0-B3E7AA373D8A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14)] DEV Deal Funding Source - Send]&gt;</t>
        </r>
      </text>
    </comment>
    <comment ref="N122" authorId="0" shapeId="0" xr:uid="{DAFB8F0C-9F98-4625-90F0-37310031629B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14)] Amount - Send]&gt;</t>
        </r>
      </text>
    </comment>
    <comment ref="J123" authorId="0" shapeId="0" xr:uid="{C4D75B41-4ED7-4612-ADD2-E8934834638A}">
      <text>
        <r>
          <rPr>
            <b/>
            <sz val="9"/>
            <color indexed="81"/>
            <rFont val="Tahoma"/>
            <family val="2"/>
          </rPr>
          <t>&lt;[[DEVDeals] - [Funding (Seq: 15)] DEV Funding Source - Get]&gt;</t>
        </r>
      </text>
    </comment>
    <comment ref="K123" authorId="0" shapeId="0" xr:uid="{7C5165C1-3A8D-4DBC-918B-A03B6FBBF449}">
      <text>
        <r>
          <rPr>
            <b/>
            <sz val="9"/>
            <color indexed="81"/>
            <rFont val="Tahoma"/>
            <family val="2"/>
          </rPr>
          <t>&lt;[[DEVDeals] - [Funding (Seq: 15)] Amount - Get]&gt;</t>
        </r>
      </text>
    </comment>
    <comment ref="M123" authorId="0" shapeId="0" xr:uid="{851D617B-CB91-45D7-ADD9-13BE246C108C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15)] DEV Deal Funding Source - Send]&gt;</t>
        </r>
      </text>
    </comment>
    <comment ref="N123" authorId="0" shapeId="0" xr:uid="{D7DA7E96-23D5-4534-8C73-8F17DE52127D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15)] Amount - Send]&gt;</t>
        </r>
      </text>
    </comment>
    <comment ref="J124" authorId="0" shapeId="0" xr:uid="{BB78E3D5-0A7E-47C7-808B-4B31C52499E2}">
      <text>
        <r>
          <rPr>
            <b/>
            <sz val="9"/>
            <color indexed="81"/>
            <rFont val="Tahoma"/>
            <family val="2"/>
          </rPr>
          <t>&lt;[[DEVDeals] - [Funding (Seq: 16)] DEV Funding Source - Get]&gt;</t>
        </r>
      </text>
    </comment>
    <comment ref="K124" authorId="0" shapeId="0" xr:uid="{261F77A2-2F58-4D9B-A525-9039B10FF71E}">
      <text>
        <r>
          <rPr>
            <b/>
            <sz val="9"/>
            <color indexed="81"/>
            <rFont val="Tahoma"/>
            <family val="2"/>
          </rPr>
          <t>&lt;[[DEVDeals] - [Funding (Seq: 16)] Amount - Get]&gt;</t>
        </r>
      </text>
    </comment>
    <comment ref="M124" authorId="0" shapeId="0" xr:uid="{C14D6169-8413-4F66-BD4B-18CCA85671D6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16)] DEV Deal Funding Source - Send]&gt;</t>
        </r>
      </text>
    </comment>
    <comment ref="N124" authorId="0" shapeId="0" xr:uid="{9B7465C2-6FB3-42A1-BAEA-251460403099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16)] Amount - Send]&gt;</t>
        </r>
      </text>
    </comment>
    <comment ref="J125" authorId="0" shapeId="0" xr:uid="{2EEA490B-8481-4974-AA16-0ED8AA305832}">
      <text>
        <r>
          <rPr>
            <b/>
            <sz val="9"/>
            <color indexed="81"/>
            <rFont val="Tahoma"/>
            <family val="2"/>
          </rPr>
          <t>&lt;[[DEVDeals] - [Funding (Seq: 17)] DEV Funding Source - Get]&gt;</t>
        </r>
      </text>
    </comment>
    <comment ref="K125" authorId="0" shapeId="0" xr:uid="{80110E6C-06DF-4F20-AE85-51E3F4DA6310}">
      <text>
        <r>
          <rPr>
            <b/>
            <sz val="9"/>
            <color indexed="81"/>
            <rFont val="Tahoma"/>
            <family val="2"/>
          </rPr>
          <t>&lt;[[DEVDeals] - [Funding (Seq: 17)] Amount - Get]&gt;</t>
        </r>
      </text>
    </comment>
    <comment ref="M125" authorId="0" shapeId="0" xr:uid="{27192B36-6C2F-4ECD-9690-6C7A65876F29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17)] DEV Deal Funding Source - Send]&gt;</t>
        </r>
      </text>
    </comment>
    <comment ref="N125" authorId="0" shapeId="0" xr:uid="{8F01EA7F-17C9-41A5-80C6-A6E832E55673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17)] Amount - Send]&gt;</t>
        </r>
      </text>
    </comment>
    <comment ref="J126" authorId="0" shapeId="0" xr:uid="{41BED823-59B0-4561-8416-CCEBED2E6DA4}">
      <text>
        <r>
          <rPr>
            <b/>
            <sz val="9"/>
            <color indexed="81"/>
            <rFont val="Tahoma"/>
            <family val="2"/>
          </rPr>
          <t>&lt;[[DEVDeals] - [Funding (Seq: 18)] DEV Funding Source - Get]&gt;</t>
        </r>
      </text>
    </comment>
    <comment ref="K126" authorId="0" shapeId="0" xr:uid="{4BD64FC2-65FB-4666-8F3D-2FA6230BC743}">
      <text>
        <r>
          <rPr>
            <b/>
            <sz val="9"/>
            <color indexed="81"/>
            <rFont val="Tahoma"/>
            <family val="2"/>
          </rPr>
          <t>&lt;[[DEVDeals] - [Funding (Seq: 18)] Amount - Get]&gt;</t>
        </r>
      </text>
    </comment>
    <comment ref="M126" authorId="0" shapeId="0" xr:uid="{39287ED8-B372-40E2-8701-5353C1FE7F07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18)] DEV Deal Funding Source - Send]&gt;</t>
        </r>
      </text>
    </comment>
    <comment ref="N126" authorId="0" shapeId="0" xr:uid="{1A993B61-E4EF-4C18-A44E-AAE6B0BE2780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18)] Amount - Send]&gt;</t>
        </r>
      </text>
    </comment>
    <comment ref="J127" authorId="0" shapeId="0" xr:uid="{9610A3B8-200D-428B-A05E-44C2A5BC9BA3}">
      <text>
        <r>
          <rPr>
            <b/>
            <sz val="9"/>
            <color indexed="81"/>
            <rFont val="Tahoma"/>
            <family val="2"/>
          </rPr>
          <t>&lt;[[DEVDeals] - [Funding (Seq: 19)] DEV Funding Source - Get]&gt;</t>
        </r>
      </text>
    </comment>
    <comment ref="K127" authorId="0" shapeId="0" xr:uid="{143C5AA1-AFE5-43DA-9145-D6AC9561A699}">
      <text>
        <r>
          <rPr>
            <b/>
            <sz val="9"/>
            <color indexed="81"/>
            <rFont val="Tahoma"/>
            <family val="2"/>
          </rPr>
          <t>&lt;[[DEVDeals] - [Funding (Seq: 19)] Amount - Get]&gt;</t>
        </r>
      </text>
    </comment>
    <comment ref="M127" authorId="0" shapeId="0" xr:uid="{BCE33ED4-F7A3-4C17-B99A-68BBA0214777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19)] DEV Deal Funding Source - Send]&gt;</t>
        </r>
      </text>
    </comment>
    <comment ref="N127" authorId="0" shapeId="0" xr:uid="{5A7B105E-58FB-453F-A172-846415157E0C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19)] Amount - Send]&gt;</t>
        </r>
      </text>
    </comment>
    <comment ref="J128" authorId="0" shapeId="0" xr:uid="{BD589F25-EFBA-47CD-97D2-2479A973F3E3}">
      <text>
        <r>
          <rPr>
            <b/>
            <sz val="9"/>
            <color indexed="81"/>
            <rFont val="Tahoma"/>
            <family val="2"/>
          </rPr>
          <t>&lt;[[DEVDeals] - [Funding (Seq: 20)] DEV Funding Source - Get]&gt;</t>
        </r>
      </text>
    </comment>
    <comment ref="K128" authorId="0" shapeId="0" xr:uid="{BE7C5FE0-68E8-46D1-A274-231B1FD980D1}">
      <text>
        <r>
          <rPr>
            <b/>
            <sz val="9"/>
            <color indexed="81"/>
            <rFont val="Tahoma"/>
            <family val="2"/>
          </rPr>
          <t>&lt;[[DEVDeals] - [Funding (Seq: 20)] Amount - Get]&gt;</t>
        </r>
      </text>
    </comment>
    <comment ref="M128" authorId="0" shapeId="0" xr:uid="{581B9241-41B8-4041-AAF2-828968F69F6C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20)] DEV Deal Funding Source - Send]&gt;</t>
        </r>
      </text>
    </comment>
    <comment ref="N128" authorId="0" shapeId="0" xr:uid="{4DC6BDEE-30B1-4AFC-973D-D8651B29D51F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20)] Amount - Send]&gt;</t>
        </r>
      </text>
    </comment>
    <comment ref="J129" authorId="0" shapeId="0" xr:uid="{56B326DD-571B-44A9-87D7-0101EEA71553}">
      <text>
        <r>
          <rPr>
            <b/>
            <sz val="9"/>
            <color indexed="81"/>
            <rFont val="Tahoma"/>
            <family val="2"/>
          </rPr>
          <t>&lt;[[DEVDeals] - [Funding (Seq: 21)] DEV Funding Source - Get]&gt;</t>
        </r>
      </text>
    </comment>
    <comment ref="K129" authorId="0" shapeId="0" xr:uid="{F2E73715-61D5-4656-8540-72AA8C4E50D4}">
      <text>
        <r>
          <rPr>
            <b/>
            <sz val="9"/>
            <color indexed="81"/>
            <rFont val="Tahoma"/>
            <family val="2"/>
          </rPr>
          <t>&lt;[[DEVDeals] - [Funding (Seq: 21)] Amount - Get]&gt;</t>
        </r>
      </text>
    </comment>
    <comment ref="M129" authorId="0" shapeId="0" xr:uid="{3858FFEC-1617-4A1C-BFC0-CD400407AD58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21)] DEV Deal Funding Source - Send]&gt;</t>
        </r>
      </text>
    </comment>
    <comment ref="N129" authorId="0" shapeId="0" xr:uid="{9B83782A-52CA-477E-8386-A4EBA1274154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21)] Amount - Send]&gt;</t>
        </r>
      </text>
    </comment>
    <comment ref="J130" authorId="0" shapeId="0" xr:uid="{4010EB50-A704-4CC6-A133-7DCAA38674C5}">
      <text>
        <r>
          <rPr>
            <b/>
            <sz val="9"/>
            <color indexed="81"/>
            <rFont val="Tahoma"/>
            <family val="2"/>
          </rPr>
          <t>&lt;[[DEVDeals] - [Funding (Seq: 22)] DEV Funding Source - Get]&gt;</t>
        </r>
      </text>
    </comment>
    <comment ref="K130" authorId="0" shapeId="0" xr:uid="{CFCD8A7D-6400-4D5B-9D3E-DC4AC32A69C8}">
      <text>
        <r>
          <rPr>
            <b/>
            <sz val="9"/>
            <color indexed="81"/>
            <rFont val="Tahoma"/>
            <family val="2"/>
          </rPr>
          <t>&lt;[[DEVDeals] - [Funding (Seq: 22)] Amount - Get]&gt;</t>
        </r>
      </text>
    </comment>
    <comment ref="M130" authorId="0" shapeId="0" xr:uid="{C4BDC284-7845-44A1-B5EF-B320EAB4434D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22)] DEV Deal Funding Source - Send]&gt;</t>
        </r>
      </text>
    </comment>
    <comment ref="N130" authorId="0" shapeId="0" xr:uid="{39C2E7E0-4C9B-4C55-9891-ABB43B400C05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22)] Amount - Send]&gt;</t>
        </r>
      </text>
    </comment>
    <comment ref="J131" authorId="0" shapeId="0" xr:uid="{E64B0E44-2B1A-44EA-B20F-C89A10E899CB}">
      <text>
        <r>
          <rPr>
            <b/>
            <sz val="9"/>
            <color indexed="81"/>
            <rFont val="Tahoma"/>
            <family val="2"/>
          </rPr>
          <t>&lt;[[DEVDeals] - [Funding (Seq: 23)] DEV Funding Source - Get]&gt;</t>
        </r>
      </text>
    </comment>
    <comment ref="K131" authorId="0" shapeId="0" xr:uid="{88F615AE-34B0-44D3-B268-B4AFE69C7DEC}">
      <text>
        <r>
          <rPr>
            <b/>
            <sz val="9"/>
            <color indexed="81"/>
            <rFont val="Tahoma"/>
            <family val="2"/>
          </rPr>
          <t>&lt;[[DEVDeals] - [Funding (Seq: 23)] Amount - Get]&gt;</t>
        </r>
      </text>
    </comment>
    <comment ref="M131" authorId="0" shapeId="0" xr:uid="{9CC3A19F-06B0-4D50-A71F-17B109B44548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23)] DEV Deal Funding Source - Send]&gt;</t>
        </r>
      </text>
    </comment>
    <comment ref="N131" authorId="0" shapeId="0" xr:uid="{BC658F71-F391-4A4F-B198-2B3ADD477E18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23)] Amount - Send]&gt;</t>
        </r>
      </text>
    </comment>
    <comment ref="J132" authorId="0" shapeId="0" xr:uid="{68C3C4C4-6627-47AE-B42B-05AD006E069B}">
      <text>
        <r>
          <rPr>
            <b/>
            <sz val="9"/>
            <color indexed="81"/>
            <rFont val="Tahoma"/>
            <family val="2"/>
          </rPr>
          <t>&lt;[[DEVDeals] - [Funding (Seq: 24)] DEV Funding Source - Get]&gt;</t>
        </r>
      </text>
    </comment>
    <comment ref="K132" authorId="0" shapeId="0" xr:uid="{9C404678-F0D0-4DCF-A295-4930A61B18A7}">
      <text>
        <r>
          <rPr>
            <b/>
            <sz val="9"/>
            <color indexed="81"/>
            <rFont val="Tahoma"/>
            <family val="2"/>
          </rPr>
          <t>&lt;[[DEVDeals] - [Funding (Seq: 24)] Amount - Get]&gt;</t>
        </r>
      </text>
    </comment>
    <comment ref="M132" authorId="0" shapeId="0" xr:uid="{801546AA-2905-4CDA-ADEE-E64909771300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24)] DEV Deal Funding Source - Send]&gt;</t>
        </r>
      </text>
    </comment>
    <comment ref="N132" authorId="0" shapeId="0" xr:uid="{A7288BAC-994A-430A-B929-5A9229CEA875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24)] Amount - Send]&gt;</t>
        </r>
      </text>
    </comment>
    <comment ref="J133" authorId="0" shapeId="0" xr:uid="{007866DE-1CC3-42AB-9F53-47CC34228B91}">
      <text>
        <r>
          <rPr>
            <b/>
            <sz val="9"/>
            <color indexed="81"/>
            <rFont val="Tahoma"/>
            <family val="2"/>
          </rPr>
          <t>&lt;[[DEVDeals] - [Funding (Seq: 25)] DEV Funding Source - Get]&gt;</t>
        </r>
      </text>
    </comment>
    <comment ref="K133" authorId="0" shapeId="0" xr:uid="{2AC5FA14-F9F0-4622-B721-35EAA78320E6}">
      <text>
        <r>
          <rPr>
            <b/>
            <sz val="9"/>
            <color indexed="81"/>
            <rFont val="Tahoma"/>
            <family val="2"/>
          </rPr>
          <t>&lt;[[DEVDeals] - [Funding (Seq: 25)] Amount - Get]&gt;</t>
        </r>
      </text>
    </comment>
    <comment ref="M133" authorId="0" shapeId="0" xr:uid="{84A36A73-7033-4E75-B9B8-80F0B1D62D0F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25)] DEV Deal Funding Source - Send]&gt;</t>
        </r>
      </text>
    </comment>
    <comment ref="N133" authorId="0" shapeId="0" xr:uid="{C7CDAC84-144E-4B5C-9A06-E53B1854F43A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25)] Amount - Send]&gt;</t>
        </r>
      </text>
    </comment>
    <comment ref="J134" authorId="0" shapeId="0" xr:uid="{DA848A78-A94C-4808-8322-698DEA60E9D6}">
      <text>
        <r>
          <rPr>
            <b/>
            <sz val="9"/>
            <color indexed="81"/>
            <rFont val="Tahoma"/>
            <family val="2"/>
          </rPr>
          <t>&lt;[[DEVDeals] - [Funding (Seq: 26)] DEV Funding Source - Get]&gt;</t>
        </r>
      </text>
    </comment>
    <comment ref="K134" authorId="0" shapeId="0" xr:uid="{B72AFA2C-3337-4898-9CA0-372FE6DE81CA}">
      <text>
        <r>
          <rPr>
            <b/>
            <sz val="9"/>
            <color indexed="81"/>
            <rFont val="Tahoma"/>
            <family val="2"/>
          </rPr>
          <t>&lt;[[DEVDeals] - [Funding (Seq: 26)] Amount - Get]&gt;</t>
        </r>
      </text>
    </comment>
    <comment ref="M134" authorId="0" shapeId="0" xr:uid="{135E8458-7D7E-4CED-95EA-0789444C3B0A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26)] DEV Deal Funding Source - Send]&gt;</t>
        </r>
      </text>
    </comment>
    <comment ref="N134" authorId="0" shapeId="0" xr:uid="{58D090AD-537B-4699-B3CB-DD48DF8F3315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26)] Amount - Send]&gt;</t>
        </r>
      </text>
    </comment>
    <comment ref="J135" authorId="0" shapeId="0" xr:uid="{94989C22-5E90-41F6-BE48-920FBBEF4430}">
      <text>
        <r>
          <rPr>
            <b/>
            <sz val="9"/>
            <color indexed="81"/>
            <rFont val="Tahoma"/>
            <family val="2"/>
          </rPr>
          <t>&lt;[[DEVDeals] - [Funding (Seq: 27)] DEV Funding Source - Get]&gt;</t>
        </r>
      </text>
    </comment>
    <comment ref="K135" authorId="0" shapeId="0" xr:uid="{6819E4B5-6C1C-4D9D-A856-988C944A3C99}">
      <text>
        <r>
          <rPr>
            <b/>
            <sz val="9"/>
            <color indexed="81"/>
            <rFont val="Tahoma"/>
            <family val="2"/>
          </rPr>
          <t>&lt;[[DEVDeals] - [Funding (Seq: 27)] Amount - Get]&gt;</t>
        </r>
      </text>
    </comment>
    <comment ref="M135" authorId="0" shapeId="0" xr:uid="{64188E7F-63BA-4526-AEA6-D92C0A067575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27)] DEV Deal Funding Source - Send]&gt;</t>
        </r>
      </text>
    </comment>
    <comment ref="N135" authorId="0" shapeId="0" xr:uid="{96C4CB3C-918F-44C6-B91F-BBFFDFE43160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27)] Amount - Send]&gt;</t>
        </r>
      </text>
    </comment>
    <comment ref="J136" authorId="0" shapeId="0" xr:uid="{C1C81159-D656-4D7D-9134-BF51E82AA0CC}">
      <text>
        <r>
          <rPr>
            <b/>
            <sz val="9"/>
            <color indexed="81"/>
            <rFont val="Tahoma"/>
            <family val="2"/>
          </rPr>
          <t>&lt;[[DEVDeals] - [Funding (Seq: 28)] DEV Funding Source - Get]&gt;</t>
        </r>
      </text>
    </comment>
    <comment ref="K136" authorId="0" shapeId="0" xr:uid="{DD5B7523-3AB2-41F0-BDB1-BC9724C8F1DA}">
      <text>
        <r>
          <rPr>
            <b/>
            <sz val="9"/>
            <color indexed="81"/>
            <rFont val="Tahoma"/>
            <family val="2"/>
          </rPr>
          <t>&lt;[[DEVDeals] - [Funding (Seq: 28)] Amount - Get]&gt;</t>
        </r>
      </text>
    </comment>
    <comment ref="M136" authorId="0" shapeId="0" xr:uid="{09C9E9B5-5815-4595-B549-FAF0C205ADA3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28)] DEV Deal Funding Source - Send]&gt;</t>
        </r>
      </text>
    </comment>
    <comment ref="N136" authorId="0" shapeId="0" xr:uid="{87944B97-A2C6-4E52-92CA-DD6A5B9FE489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28)] Amount - Send]&gt;</t>
        </r>
      </text>
    </comment>
    <comment ref="J137" authorId="0" shapeId="0" xr:uid="{5B7F51F5-E2AB-40F8-9B07-21FDB45A6A53}">
      <text>
        <r>
          <rPr>
            <b/>
            <sz val="9"/>
            <color indexed="81"/>
            <rFont val="Tahoma"/>
            <family val="2"/>
          </rPr>
          <t>&lt;[[DEVDeals] - [Funding (Seq: 29)] DEV Funding Source - Get]&gt;</t>
        </r>
      </text>
    </comment>
    <comment ref="K137" authorId="0" shapeId="0" xr:uid="{378F4463-546E-41D9-8206-28803719218A}">
      <text>
        <r>
          <rPr>
            <b/>
            <sz val="9"/>
            <color indexed="81"/>
            <rFont val="Tahoma"/>
            <family val="2"/>
          </rPr>
          <t>&lt;[[DEVDeals] - [Funding (Seq: 29)] Amount - Get]&gt;</t>
        </r>
      </text>
    </comment>
    <comment ref="M137" authorId="0" shapeId="0" xr:uid="{7921AF98-5A4E-4A14-9C88-49FFBE7DACB9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29)] DEV Deal Funding Source - Send]&gt;</t>
        </r>
      </text>
    </comment>
    <comment ref="N137" authorId="0" shapeId="0" xr:uid="{2B6AF749-5BC1-4F0F-B3C1-12CE7E7D9DAF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29)] Amount - Send]&gt;</t>
        </r>
      </text>
    </comment>
    <comment ref="J138" authorId="0" shapeId="0" xr:uid="{6A3F02BB-508D-4841-811D-9728ABDC3853}">
      <text>
        <r>
          <rPr>
            <b/>
            <sz val="9"/>
            <color indexed="81"/>
            <rFont val="Tahoma"/>
            <family val="2"/>
          </rPr>
          <t>&lt;[[DEVDeals] - [Funding (Seq: 30)] DEV Funding Source - Get]&gt;</t>
        </r>
      </text>
    </comment>
    <comment ref="K138" authorId="0" shapeId="0" xr:uid="{76006AF0-C5D7-4CAF-A198-4DF2BAC1454E}">
      <text>
        <r>
          <rPr>
            <b/>
            <sz val="9"/>
            <color indexed="81"/>
            <rFont val="Tahoma"/>
            <family val="2"/>
          </rPr>
          <t>&lt;[[DEVDeals] - [Funding (Seq: 30)] Amount - Get]&gt;</t>
        </r>
      </text>
    </comment>
    <comment ref="M138" authorId="0" shapeId="0" xr:uid="{0DDAA50A-1451-494B-9128-474C9E2F2599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30)] DEV Deal Funding Source - Send]&gt;</t>
        </r>
      </text>
    </comment>
    <comment ref="N138" authorId="0" shapeId="0" xr:uid="{0140FD9F-2D74-4B22-9786-2675545ACED7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30)] Amount - Send]&gt;</t>
        </r>
      </text>
    </comment>
    <comment ref="J139" authorId="0" shapeId="0" xr:uid="{963C4991-2F61-400B-BB9A-D0CB529B7EBF}">
      <text>
        <r>
          <rPr>
            <b/>
            <sz val="9"/>
            <color indexed="81"/>
            <rFont val="Tahoma"/>
            <family val="2"/>
          </rPr>
          <t>&lt;[[DEVDeals] - [Funding (Seq: 31)] DEV Funding Source - Get]&gt;</t>
        </r>
      </text>
    </comment>
    <comment ref="K139" authorId="0" shapeId="0" xr:uid="{879A48E1-DEB9-452A-A941-AE8F0785C293}">
      <text>
        <r>
          <rPr>
            <b/>
            <sz val="9"/>
            <color indexed="81"/>
            <rFont val="Tahoma"/>
            <family val="2"/>
          </rPr>
          <t>&lt;[[DEVDeals] - [Funding (Seq: 31)] Amount - Get]&gt;</t>
        </r>
      </text>
    </comment>
    <comment ref="M139" authorId="0" shapeId="0" xr:uid="{8637BD39-96D6-472D-9B0C-6C0146096EF5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31)] DEV Deal Funding Source - Send]&gt;</t>
        </r>
      </text>
    </comment>
    <comment ref="N139" authorId="0" shapeId="0" xr:uid="{30C7076E-06A0-4EE9-AC0D-9F9DACB2C044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31)] Amount - Send]&gt;</t>
        </r>
      </text>
    </comment>
    <comment ref="J140" authorId="0" shapeId="0" xr:uid="{BEB38691-E3B2-45DA-AB38-818202463B4E}">
      <text>
        <r>
          <rPr>
            <b/>
            <sz val="9"/>
            <color indexed="81"/>
            <rFont val="Tahoma"/>
            <family val="2"/>
          </rPr>
          <t>&lt;[[DEVDeals] - [Funding (Seq: 32)] DEV Funding Source - Get]&gt;</t>
        </r>
      </text>
    </comment>
    <comment ref="K140" authorId="0" shapeId="0" xr:uid="{E4F1FC30-A770-48FE-872A-B5448F45CD08}">
      <text>
        <r>
          <rPr>
            <b/>
            <sz val="9"/>
            <color indexed="81"/>
            <rFont val="Tahoma"/>
            <family val="2"/>
          </rPr>
          <t>&lt;[[DEVDeals] - [Funding (Seq: 32)] Amount - Get]&gt;</t>
        </r>
      </text>
    </comment>
    <comment ref="M140" authorId="0" shapeId="0" xr:uid="{68BCCB71-C0AB-4104-A07D-A1CDC8BE25D1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32)] DEV Deal Funding Source - Send]&gt;</t>
        </r>
      </text>
    </comment>
    <comment ref="N140" authorId="0" shapeId="0" xr:uid="{E5510CBE-4011-402D-82E4-6E7C90D8D40E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32)] Amount - Send]&gt;</t>
        </r>
      </text>
    </comment>
    <comment ref="J141" authorId="0" shapeId="0" xr:uid="{58F9BA38-A858-49F1-93B4-A4A2D8495245}">
      <text>
        <r>
          <rPr>
            <b/>
            <sz val="9"/>
            <color indexed="81"/>
            <rFont val="Tahoma"/>
            <family val="2"/>
          </rPr>
          <t>&lt;[[DEVDeals] - [Funding (Seq: 33)] DEV Funding Source - Get]&gt;</t>
        </r>
      </text>
    </comment>
    <comment ref="K141" authorId="0" shapeId="0" xr:uid="{20BBFEEF-BCC1-489F-9771-C35525E3737A}">
      <text>
        <r>
          <rPr>
            <b/>
            <sz val="9"/>
            <color indexed="81"/>
            <rFont val="Tahoma"/>
            <family val="2"/>
          </rPr>
          <t>&lt;[[DEVDeals] - [Funding (Seq: 33)] Amount - Get]&gt;</t>
        </r>
      </text>
    </comment>
    <comment ref="M141" authorId="0" shapeId="0" xr:uid="{349D4B66-C6A6-410F-8F94-D39B935793E5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33)] DEV Deal Funding Source - Send]&gt;</t>
        </r>
      </text>
    </comment>
    <comment ref="N141" authorId="0" shapeId="0" xr:uid="{DD78B2A8-EE2C-4808-B635-B39DD515EEB0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33)] Amount - Send]&gt;</t>
        </r>
      </text>
    </comment>
    <comment ref="J142" authorId="0" shapeId="0" xr:uid="{FA4469DB-B7AD-4283-B787-9AC69A55778C}">
      <text>
        <r>
          <rPr>
            <b/>
            <sz val="9"/>
            <color indexed="81"/>
            <rFont val="Tahoma"/>
            <family val="2"/>
          </rPr>
          <t>&lt;[[DEVDeals] - [Funding (Seq: 34)] DEV Funding Source - Get]&gt;</t>
        </r>
      </text>
    </comment>
    <comment ref="K142" authorId="0" shapeId="0" xr:uid="{2BF77E9F-DF6F-487E-AC13-D1C426E59BEF}">
      <text>
        <r>
          <rPr>
            <b/>
            <sz val="9"/>
            <color indexed="81"/>
            <rFont val="Tahoma"/>
            <family val="2"/>
          </rPr>
          <t>&lt;[[DEVDeals] - [Funding (Seq: 34)] Amount - Get]&gt;</t>
        </r>
      </text>
    </comment>
    <comment ref="M142" authorId="0" shapeId="0" xr:uid="{84010C94-8CB1-4047-A0FF-132508B20A22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34)] DEV Deal Funding Source - Send]&gt;</t>
        </r>
      </text>
    </comment>
    <comment ref="N142" authorId="0" shapeId="0" xr:uid="{9D58C04A-296C-4875-BE72-B3FFF6B7B84F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34)] Amount - Send]&gt;</t>
        </r>
      </text>
    </comment>
    <comment ref="J143" authorId="0" shapeId="0" xr:uid="{440245F9-B403-4C9F-A0FF-2FB672552E5B}">
      <text>
        <r>
          <rPr>
            <b/>
            <sz val="9"/>
            <color indexed="81"/>
            <rFont val="Tahoma"/>
            <family val="2"/>
          </rPr>
          <t>&lt;[[DEVDeals] - [Funding (Seq: 35)] DEV Funding Source - Get]&gt;</t>
        </r>
      </text>
    </comment>
    <comment ref="K143" authorId="0" shapeId="0" xr:uid="{CA25884A-D2B4-48BB-8FF4-0D0B9CA308D8}">
      <text>
        <r>
          <rPr>
            <b/>
            <sz val="9"/>
            <color indexed="81"/>
            <rFont val="Tahoma"/>
            <family val="2"/>
          </rPr>
          <t>&lt;[[DEVDeals] - [Funding (Seq: 35)] Amount - Get]&gt;</t>
        </r>
      </text>
    </comment>
    <comment ref="M143" authorId="0" shapeId="0" xr:uid="{FE57483A-A5E9-4337-BA36-692DA2EFF2D2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35)] DEV Deal Funding Source - Send]&gt;</t>
        </r>
      </text>
    </comment>
    <comment ref="N143" authorId="0" shapeId="0" xr:uid="{AA92E012-A1E6-4AEE-B2C6-B97E8DAE3403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35)] Amount - Send]&gt;</t>
        </r>
      </text>
    </comment>
    <comment ref="J144" authorId="0" shapeId="0" xr:uid="{E6E54B2F-AC6A-4B20-908E-68F09288F2AF}">
      <text>
        <r>
          <rPr>
            <b/>
            <sz val="9"/>
            <color indexed="81"/>
            <rFont val="Tahoma"/>
            <family val="2"/>
          </rPr>
          <t>&lt;[[DEVDeals] - [Funding (Seq: 36)] DEV Funding Source - Get]&gt;</t>
        </r>
      </text>
    </comment>
    <comment ref="K144" authorId="0" shapeId="0" xr:uid="{10AE84BC-F4C7-4399-BB30-617C5F2F7965}">
      <text>
        <r>
          <rPr>
            <b/>
            <sz val="9"/>
            <color indexed="81"/>
            <rFont val="Tahoma"/>
            <family val="2"/>
          </rPr>
          <t>&lt;[[DEVDeals] - [Funding (Seq: 36)] Amount - Get]&gt;</t>
        </r>
      </text>
    </comment>
    <comment ref="M144" authorId="0" shapeId="0" xr:uid="{DC13AD03-B592-4C28-A712-19EF5AD4DD88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36)] DEV Deal Funding Source - Send]&gt;</t>
        </r>
      </text>
    </comment>
    <comment ref="N144" authorId="0" shapeId="0" xr:uid="{80B3DE8D-B137-465B-8F83-A90DB5912550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36)] Amount - Send]&gt;</t>
        </r>
      </text>
    </comment>
    <comment ref="J145" authorId="0" shapeId="0" xr:uid="{B67E0761-5C58-4E22-8158-F80849A0807E}">
      <text>
        <r>
          <rPr>
            <b/>
            <sz val="9"/>
            <color indexed="81"/>
            <rFont val="Tahoma"/>
            <family val="2"/>
          </rPr>
          <t>&lt;[[DEVDeals] - [Funding (Seq: 37)] DEV Funding Source - Get]&gt;</t>
        </r>
      </text>
    </comment>
    <comment ref="K145" authorId="0" shapeId="0" xr:uid="{8A179579-78A5-4950-B46C-A5BF854784FE}">
      <text>
        <r>
          <rPr>
            <b/>
            <sz val="9"/>
            <color indexed="81"/>
            <rFont val="Tahoma"/>
            <family val="2"/>
          </rPr>
          <t>&lt;[[DEVDeals] - [Funding (Seq: 37)] Amount - Get]&gt;</t>
        </r>
      </text>
    </comment>
    <comment ref="M145" authorId="0" shapeId="0" xr:uid="{CE4ABFD0-C41F-4603-A98F-02616DEAB15C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37)] DEV Deal Funding Source - Send]&gt;</t>
        </r>
      </text>
    </comment>
    <comment ref="N145" authorId="0" shapeId="0" xr:uid="{1E84FB50-2923-44E3-A833-D8A34B77A603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37)] Amount - Send]&gt;</t>
        </r>
      </text>
    </comment>
    <comment ref="J146" authorId="0" shapeId="0" xr:uid="{58B7BD22-2784-49B9-B303-E6523EFD586D}">
      <text>
        <r>
          <rPr>
            <b/>
            <sz val="9"/>
            <color indexed="81"/>
            <rFont val="Tahoma"/>
            <family val="2"/>
          </rPr>
          <t>&lt;[[DEVDeals] - [Funding (Seq: 38)] DEV Funding Source - Get]&gt;</t>
        </r>
      </text>
    </comment>
    <comment ref="K146" authorId="0" shapeId="0" xr:uid="{8DB861D4-A357-4F29-B8E0-15D2A8039AE4}">
      <text>
        <r>
          <rPr>
            <b/>
            <sz val="9"/>
            <color indexed="81"/>
            <rFont val="Tahoma"/>
            <family val="2"/>
          </rPr>
          <t>&lt;[[DEVDeals] - [Funding (Seq: 38)] Amount - Get]&gt;</t>
        </r>
      </text>
    </comment>
    <comment ref="M146" authorId="0" shapeId="0" xr:uid="{A875BAAE-488A-4262-92C1-8E06BECF9199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38)] DEV Deal Funding Source - Send]&gt;</t>
        </r>
      </text>
    </comment>
    <comment ref="N146" authorId="0" shapeId="0" xr:uid="{C1B5ABE2-8DA2-4C39-900C-1107CF100C3A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38)] Amount - Send]&gt;</t>
        </r>
      </text>
    </comment>
    <comment ref="J147" authorId="0" shapeId="0" xr:uid="{8BAAA505-73D7-40D3-8E22-13424C416AB0}">
      <text>
        <r>
          <rPr>
            <b/>
            <sz val="9"/>
            <color indexed="81"/>
            <rFont val="Tahoma"/>
            <family val="2"/>
          </rPr>
          <t>&lt;[[DEVDeals] - [Funding (Seq: 39)] DEV Funding Source - Get]&gt;</t>
        </r>
      </text>
    </comment>
    <comment ref="K147" authorId="0" shapeId="0" xr:uid="{CEB3A051-7174-4D32-BBD7-E9597309E54E}">
      <text>
        <r>
          <rPr>
            <b/>
            <sz val="9"/>
            <color indexed="81"/>
            <rFont val="Tahoma"/>
            <family val="2"/>
          </rPr>
          <t>&lt;[[DEVDeals] - [Funding (Seq: 39)] Amount - Get]&gt;</t>
        </r>
      </text>
    </comment>
    <comment ref="M147" authorId="0" shapeId="0" xr:uid="{D5BAA61D-09FC-4F7A-B59F-6718527D62FC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39)] DEV Deal Funding Source - Send]&gt;</t>
        </r>
      </text>
    </comment>
    <comment ref="N147" authorId="0" shapeId="0" xr:uid="{DD8A134E-A5F6-4224-8015-A8F4B40EE8CA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39)] Amount - Send]&gt;</t>
        </r>
      </text>
    </comment>
    <comment ref="J148" authorId="0" shapeId="0" xr:uid="{CD443410-E84C-4C5F-B43E-2A3477F9FC4E}">
      <text>
        <r>
          <rPr>
            <b/>
            <sz val="9"/>
            <color indexed="81"/>
            <rFont val="Tahoma"/>
            <family val="2"/>
          </rPr>
          <t>&lt;[[DEVDeals] - [Funding (Seq: 40)] DEV Funding Source - Get]&gt;</t>
        </r>
      </text>
    </comment>
    <comment ref="K148" authorId="0" shapeId="0" xr:uid="{02D2B9C0-B43F-4E76-A8D7-CF48772239C4}">
      <text>
        <r>
          <rPr>
            <b/>
            <sz val="9"/>
            <color indexed="81"/>
            <rFont val="Tahoma"/>
            <family val="2"/>
          </rPr>
          <t>&lt;[[DEVDeals] - [Funding (Seq: 40)] Amount - Get]&gt;</t>
        </r>
      </text>
    </comment>
    <comment ref="M148" authorId="0" shapeId="0" xr:uid="{FAF24814-982C-422A-B8B9-DA3AF5B372BF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40)] DEV Deal Funding Source - Send]&gt;</t>
        </r>
      </text>
    </comment>
    <comment ref="N148" authorId="0" shapeId="0" xr:uid="{E4CA71FC-8E76-4503-8D78-C7F086A9DEAF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40)] Amount - Send]&gt;</t>
        </r>
      </text>
    </comment>
    <comment ref="J149" authorId="0" shapeId="0" xr:uid="{BE41D31B-58AF-4168-AE9F-5DF5141EE793}">
      <text>
        <r>
          <rPr>
            <b/>
            <sz val="9"/>
            <color indexed="81"/>
            <rFont val="Tahoma"/>
            <family val="2"/>
          </rPr>
          <t>&lt;[[DEVDeals] - [Funding (Seq: 41)] DEV Funding Source - Get]&gt;</t>
        </r>
      </text>
    </comment>
    <comment ref="K149" authorId="0" shapeId="0" xr:uid="{51DA94A5-D699-4B37-81A7-BEB3FF89E1D1}">
      <text>
        <r>
          <rPr>
            <b/>
            <sz val="9"/>
            <color indexed="81"/>
            <rFont val="Tahoma"/>
            <family val="2"/>
          </rPr>
          <t>&lt;[[DEVDeals] - [Funding (Seq: 41)] Amount - Get]&gt;</t>
        </r>
      </text>
    </comment>
    <comment ref="M149" authorId="0" shapeId="0" xr:uid="{25EEA4F9-2147-4BE6-BB84-26BCF8BBF133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41)] DEV Deal Funding Source - Send]&gt;</t>
        </r>
      </text>
    </comment>
    <comment ref="N149" authorId="0" shapeId="0" xr:uid="{906382E7-8394-4435-994F-E9A84E2BA811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41)] Amount - Send]&gt;</t>
        </r>
      </text>
    </comment>
    <comment ref="J150" authorId="0" shapeId="0" xr:uid="{D7051C98-6374-4A3A-8E8D-7C7DA2BF6C50}">
      <text>
        <r>
          <rPr>
            <b/>
            <sz val="9"/>
            <color indexed="81"/>
            <rFont val="Tahoma"/>
            <family val="2"/>
          </rPr>
          <t>&lt;[[DEVDeals] - [Funding (Seq: 42)] DEV Funding Source - Get]&gt;</t>
        </r>
      </text>
    </comment>
    <comment ref="K150" authorId="0" shapeId="0" xr:uid="{75549160-7507-4E87-B004-B574A2AF7844}">
      <text>
        <r>
          <rPr>
            <b/>
            <sz val="9"/>
            <color indexed="81"/>
            <rFont val="Tahoma"/>
            <family val="2"/>
          </rPr>
          <t>&lt;[[DEVDeals] - [Funding (Seq: 42)] Amount - Get]&gt;</t>
        </r>
      </text>
    </comment>
    <comment ref="M150" authorId="0" shapeId="0" xr:uid="{A0689ECE-F7AA-4F03-8AEF-9859F94F9442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42)] DEV Deal Funding Source - Send]&gt;</t>
        </r>
      </text>
    </comment>
    <comment ref="N150" authorId="0" shapeId="0" xr:uid="{C4342753-6BE4-4E79-BC83-D9760DC000A4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42)] Amount - Send]&gt;</t>
        </r>
      </text>
    </comment>
    <comment ref="J151" authorId="0" shapeId="0" xr:uid="{C9934D43-C62B-4ED0-9208-96E0587EB712}">
      <text>
        <r>
          <rPr>
            <b/>
            <sz val="9"/>
            <color indexed="81"/>
            <rFont val="Tahoma"/>
            <family val="2"/>
          </rPr>
          <t>&lt;[[DEVDeals] - [Funding (Seq: 43)] DEV Funding Source - Get]&gt;</t>
        </r>
      </text>
    </comment>
    <comment ref="K151" authorId="0" shapeId="0" xr:uid="{44106A3A-6B81-40AE-85A8-F4BF3EA1E445}">
      <text>
        <r>
          <rPr>
            <b/>
            <sz val="9"/>
            <color indexed="81"/>
            <rFont val="Tahoma"/>
            <family val="2"/>
          </rPr>
          <t>&lt;[[DEVDeals] - [Funding (Seq: 43)] Amount - Get]&gt;</t>
        </r>
      </text>
    </comment>
    <comment ref="M151" authorId="0" shapeId="0" xr:uid="{46E56150-C5B3-46BD-B00C-A7A6A5B92161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43)] DEV Deal Funding Source - Send]&gt;</t>
        </r>
      </text>
    </comment>
    <comment ref="N151" authorId="0" shapeId="0" xr:uid="{FEB062AC-1BBD-404D-90AF-A3AC4AD88152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43)] Amount - Send]&gt;</t>
        </r>
      </text>
    </comment>
    <comment ref="J152" authorId="0" shapeId="0" xr:uid="{3E2E390F-32AF-48C5-B497-F6553E1BDB85}">
      <text>
        <r>
          <rPr>
            <b/>
            <sz val="9"/>
            <color indexed="81"/>
            <rFont val="Tahoma"/>
            <family val="2"/>
          </rPr>
          <t>&lt;[[DEVDeals] - [Funding (Seq: 44)] DEV Funding Source - Get]&gt;</t>
        </r>
      </text>
    </comment>
    <comment ref="K152" authorId="0" shapeId="0" xr:uid="{BC5B488F-D529-4B5F-9FB5-F4F399C1EE41}">
      <text>
        <r>
          <rPr>
            <b/>
            <sz val="9"/>
            <color indexed="81"/>
            <rFont val="Tahoma"/>
            <family val="2"/>
          </rPr>
          <t>&lt;[[DEVDeals] - [Funding (Seq: 44)] Amount - Get]&gt;</t>
        </r>
      </text>
    </comment>
    <comment ref="M152" authorId="0" shapeId="0" xr:uid="{41BE35C3-31A5-4AF1-BC90-843BF0A432A6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44)] DEV Deal Funding Source - Send]&gt;</t>
        </r>
      </text>
    </comment>
    <comment ref="N152" authorId="0" shapeId="0" xr:uid="{5F2FB9EC-42EF-42E9-8510-D74600E8D082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44)] Amount - Send]&gt;</t>
        </r>
      </text>
    </comment>
    <comment ref="J153" authorId="0" shapeId="0" xr:uid="{30EAE90A-6B8E-4338-B341-CFF358DC0177}">
      <text>
        <r>
          <rPr>
            <b/>
            <sz val="9"/>
            <color indexed="81"/>
            <rFont val="Tahoma"/>
            <family val="2"/>
          </rPr>
          <t>&lt;[[DEVDeals] - [Funding (Seq: 45)] DEV Funding Source - Get]&gt;</t>
        </r>
      </text>
    </comment>
    <comment ref="K153" authorId="0" shapeId="0" xr:uid="{4C8B997E-7775-4997-A2F3-A1B236C93BAD}">
      <text>
        <r>
          <rPr>
            <b/>
            <sz val="9"/>
            <color indexed="81"/>
            <rFont val="Tahoma"/>
            <family val="2"/>
          </rPr>
          <t>&lt;[[DEVDeals] - [Funding (Seq: 45)] Amount - Get]&gt;</t>
        </r>
      </text>
    </comment>
    <comment ref="M153" authorId="0" shapeId="0" xr:uid="{5C4E8D8A-1A0C-4525-B613-E5D786F96517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45)] DEV Deal Funding Source - Send]&gt;</t>
        </r>
      </text>
    </comment>
    <comment ref="N153" authorId="0" shapeId="0" xr:uid="{9490C5ED-58CF-424D-B1F5-7F586F39C027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45)] Amount - Send]&gt;</t>
        </r>
      </text>
    </comment>
    <comment ref="J154" authorId="0" shapeId="0" xr:uid="{33D8C202-BE4E-4E6B-9CA0-59B8C52AF769}">
      <text>
        <r>
          <rPr>
            <b/>
            <sz val="9"/>
            <color indexed="81"/>
            <rFont val="Tahoma"/>
            <family val="2"/>
          </rPr>
          <t>&lt;[[DEVDeals] - [Funding (Seq: 46)] DEV Funding Source - Get]&gt;</t>
        </r>
      </text>
    </comment>
    <comment ref="K154" authorId="0" shapeId="0" xr:uid="{8A6804D1-BF92-4DDA-8E22-BA0CC6DBA749}">
      <text>
        <r>
          <rPr>
            <b/>
            <sz val="9"/>
            <color indexed="81"/>
            <rFont val="Tahoma"/>
            <family val="2"/>
          </rPr>
          <t>&lt;[[DEVDeals] - [Funding (Seq: 46)] Amount - Get]&gt;</t>
        </r>
      </text>
    </comment>
    <comment ref="M154" authorId="0" shapeId="0" xr:uid="{6C3B1AD0-32C3-45D8-886F-6772BA89C2FA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46)] DEV Deal Funding Source - Send]&gt;</t>
        </r>
      </text>
    </comment>
    <comment ref="N154" authorId="0" shapeId="0" xr:uid="{95893898-C97D-40B2-838B-3B53204D3A25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46)] Amount - Send]&gt;</t>
        </r>
      </text>
    </comment>
    <comment ref="J155" authorId="0" shapeId="0" xr:uid="{9A86B2C9-61F2-4E96-A0D9-802FE56ADD85}">
      <text>
        <r>
          <rPr>
            <b/>
            <sz val="9"/>
            <color indexed="81"/>
            <rFont val="Tahoma"/>
            <family val="2"/>
          </rPr>
          <t>&lt;[[DEVDeals] - [Funding (Seq: 47)] DEV Funding Source - Get]&gt;</t>
        </r>
      </text>
    </comment>
    <comment ref="K155" authorId="0" shapeId="0" xr:uid="{B9A60526-EA8C-4A27-9900-6169F54BA430}">
      <text>
        <r>
          <rPr>
            <b/>
            <sz val="9"/>
            <color indexed="81"/>
            <rFont val="Tahoma"/>
            <family val="2"/>
          </rPr>
          <t>&lt;[[DEVDeals] - [Funding (Seq: 47)] Amount - Get]&gt;</t>
        </r>
      </text>
    </comment>
    <comment ref="M155" authorId="0" shapeId="0" xr:uid="{12EFCF86-E38F-48EE-BFE9-36C94467CDA0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47)] DEV Deal Funding Source - Send]&gt;</t>
        </r>
      </text>
    </comment>
    <comment ref="N155" authorId="0" shapeId="0" xr:uid="{0889DF01-26EA-4651-B558-20281F24B5FE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47)] Amount - Send]&gt;</t>
        </r>
      </text>
    </comment>
    <comment ref="J156" authorId="0" shapeId="0" xr:uid="{47076633-8ADE-44EA-936E-AC895F9F4EC3}">
      <text>
        <r>
          <rPr>
            <b/>
            <sz val="9"/>
            <color indexed="81"/>
            <rFont val="Tahoma"/>
            <family val="2"/>
          </rPr>
          <t>&lt;[[DEVDeals] - [Funding (Seq: 48)] DEV Funding Source - Get]&gt;</t>
        </r>
      </text>
    </comment>
    <comment ref="K156" authorId="0" shapeId="0" xr:uid="{B36EA228-6FE7-47D5-A01C-43975F904D49}">
      <text>
        <r>
          <rPr>
            <b/>
            <sz val="9"/>
            <color indexed="81"/>
            <rFont val="Tahoma"/>
            <family val="2"/>
          </rPr>
          <t>&lt;[[DEVDeals] - [Funding (Seq: 48)] Amount - Get]&gt;</t>
        </r>
      </text>
    </comment>
    <comment ref="M156" authorId="0" shapeId="0" xr:uid="{28C3F7C2-BDA4-4ADE-BD9D-262869F3A10D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48)] DEV Deal Funding Source - Send]&gt;</t>
        </r>
      </text>
    </comment>
    <comment ref="N156" authorId="0" shapeId="0" xr:uid="{B298F5F7-D938-4E68-9CF0-DECF2AEAC19C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48)] Amount - Send]&gt;</t>
        </r>
      </text>
    </comment>
    <comment ref="J157" authorId="0" shapeId="0" xr:uid="{1967C703-78C0-4689-BE04-EBF1B7FD9988}">
      <text>
        <r>
          <rPr>
            <b/>
            <sz val="9"/>
            <color indexed="81"/>
            <rFont val="Tahoma"/>
            <family val="2"/>
          </rPr>
          <t>&lt;[[DEVDeals] - [Funding (Seq: 49)] DEV Funding Source - Get]&gt;</t>
        </r>
      </text>
    </comment>
    <comment ref="K157" authorId="0" shapeId="0" xr:uid="{FB7DE564-E7D9-4640-AD0E-BBAB7ABE3F81}">
      <text>
        <r>
          <rPr>
            <b/>
            <sz val="9"/>
            <color indexed="81"/>
            <rFont val="Tahoma"/>
            <family val="2"/>
          </rPr>
          <t>&lt;[[DEVDeals] - [Funding (Seq: 49)] Amount - Get]&gt;</t>
        </r>
      </text>
    </comment>
    <comment ref="M157" authorId="0" shapeId="0" xr:uid="{59F889DB-785B-4460-9D03-07D58DAAAE6C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49)] DEV Deal Funding Source - Send]&gt;</t>
        </r>
      </text>
    </comment>
    <comment ref="N157" authorId="0" shapeId="0" xr:uid="{5CF8E528-78BA-445A-92E7-1CEB5BC8C306}">
      <text>
        <r>
          <rPr>
            <b/>
            <sz val="9"/>
            <color indexed="81"/>
            <rFont val="Tahoma"/>
            <family val="2"/>
          </rPr>
          <t>&lt;[[DEVDeals] - [Budget (Seq: 1)] - [Draws (Seq: 1)] - [Funding (Seq: 49)] Amount - Send]&gt;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2">
    <metadataType name="XLDAPR" minSupportedVersion="120000" copy="1" pasteAll="1" pasteValues="1" merge="1" splitFirst="1" rowColShift="1" clearFormats="1" clearComments="1" assign="1" coerce="1" cellMeta="1"/>
    <metadataType name="XLRICHVALUE" minSupportedVersion="120000" copy="1" pasteAll="1" pasteValues="1" merge="1" splitFirst="1" rowColShift="1" clearFormats="1" clearComments="1" assign="1" coerce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cellMetadata count="1">
    <bk>
      <rc t="1" v="0"/>
    </bk>
  </cellMetadata>
  <valueMetadata count="2">
    <bk>
      <rc t="2" v="0"/>
    </bk>
    <bk>
      <rc t="2" v="1"/>
    </bk>
  </valueMetadata>
</metadata>
</file>

<file path=xl/sharedStrings.xml><?xml version="1.0" encoding="utf-8"?>
<sst xmlns="http://schemas.openxmlformats.org/spreadsheetml/2006/main" count="856" uniqueCount="416">
  <si>
    <t>MARYLAND DEPARTMENT OF</t>
  </si>
  <si>
    <t xml:space="preserve">        COMMUNITY DEVELOPMENT ADMINISTRATION</t>
  </si>
  <si>
    <t>HOUSING &amp; COMMUNITY DEVELOPMENT</t>
  </si>
  <si>
    <t>DEVELOPMENT FINANCE PROGRAM</t>
  </si>
  <si>
    <t>MORTGAGORS DRAW REQUISITION</t>
  </si>
  <si>
    <t xml:space="preserve">Project Name           </t>
  </si>
  <si>
    <t xml:space="preserve">Loan No. </t>
  </si>
  <si>
    <t>Requisition No.</t>
  </si>
  <si>
    <t xml:space="preserve">Mortgagor           </t>
  </si>
  <si>
    <t>Total Estimated Development Cost ..................................................................................</t>
  </si>
  <si>
    <t>$</t>
  </si>
  <si>
    <t xml:space="preserve">The undersigned Mortgagor hereby requests payment in the amount of  </t>
  </si>
  <si>
    <t xml:space="preserve">covering advances provided for by the Building Loan </t>
  </si>
  <si>
    <t>Agreement.  As indicated by the total amount of the individual payments set forth in the schedule below.</t>
  </si>
  <si>
    <t>A</t>
  </si>
  <si>
    <t>B</t>
  </si>
  <si>
    <t>C</t>
  </si>
  <si>
    <t>D</t>
  </si>
  <si>
    <t>E</t>
  </si>
  <si>
    <t>F</t>
  </si>
  <si>
    <t>G</t>
  </si>
  <si>
    <t>H</t>
  </si>
  <si>
    <t>Item</t>
  </si>
  <si>
    <t>Development Budget</t>
  </si>
  <si>
    <t>Change Orders</t>
  </si>
  <si>
    <t>Revised Budget</t>
  </si>
  <si>
    <t>Previous Draws</t>
  </si>
  <si>
    <t>This Request</t>
  </si>
  <si>
    <t>Total to Date</t>
  </si>
  <si>
    <t>Percent Complete</t>
  </si>
  <si>
    <t>Amount Approved</t>
  </si>
  <si>
    <t>Construction Contingency</t>
  </si>
  <si>
    <t>Architect's Design</t>
  </si>
  <si>
    <t>Architect's Reimbursables</t>
  </si>
  <si>
    <t>Real Estate Attorney</t>
  </si>
  <si>
    <t>Market Study</t>
  </si>
  <si>
    <t>FF&amp;E</t>
  </si>
  <si>
    <t>Construction Interest</t>
  </si>
  <si>
    <t>CDA Closing Fee</t>
  </si>
  <si>
    <t>Relocation Costs</t>
  </si>
  <si>
    <t>Tax Credit Application Fee</t>
  </si>
  <si>
    <t>Tax Credit Allocation Fee</t>
  </si>
  <si>
    <t>Tax Credit Reservation Fee</t>
  </si>
  <si>
    <t>Accounting/Auditing Fee</t>
  </si>
  <si>
    <t>Operating Reserve</t>
  </si>
  <si>
    <t>SOURCES</t>
  </si>
  <si>
    <t>TOTAL FUNDING SOURCES</t>
  </si>
  <si>
    <t>NOTE:   Append rider listing payees, nature of expenditure, and dates paid.</t>
  </si>
  <si>
    <t xml:space="preserve">    The Undersigned hereby certifies that all of the above items, except interest and any sum identified as " Contractor's Requisition" No._____</t>
  </si>
  <si>
    <t>have been paid, and we hand you herewith full receipts and the contractor's draw requisition certified by the supervising architect covering</t>
  </si>
  <si>
    <t>such items enumerated.  With respect to any item of interest enumerated above, we herewith authorize you to advance same and charge</t>
  </si>
  <si>
    <t>our account herewith.</t>
  </si>
  <si>
    <t xml:space="preserve">     It is also certified that all prior work and the work, labor and materials to be paid for under this request are satisfactory and are in</t>
  </si>
  <si>
    <t>accordance with contract drawings.</t>
  </si>
  <si>
    <t>Date_______________</t>
  </si>
  <si>
    <t>Borrower</t>
  </si>
  <si>
    <t>CDA</t>
  </si>
  <si>
    <t>202 Line Item</t>
  </si>
  <si>
    <t>07</t>
  </si>
  <si>
    <t>09</t>
  </si>
  <si>
    <t>10</t>
  </si>
  <si>
    <t>11</t>
  </si>
  <si>
    <t xml:space="preserve">Arch Supervision </t>
  </si>
  <si>
    <t>12</t>
  </si>
  <si>
    <t>Civil Engineering</t>
  </si>
  <si>
    <t>13</t>
  </si>
  <si>
    <t>Marketing</t>
  </si>
  <si>
    <t>14</t>
  </si>
  <si>
    <t>Other: Describe</t>
  </si>
  <si>
    <t>14a</t>
  </si>
  <si>
    <t>Surveys</t>
  </si>
  <si>
    <t>Soil Borings</t>
  </si>
  <si>
    <t>Apprasials</t>
  </si>
  <si>
    <t>Environmental Reports</t>
  </si>
  <si>
    <t>Environmental Consultant</t>
  </si>
  <si>
    <t>Building Permits and Fees</t>
  </si>
  <si>
    <t>Tap Fees</t>
  </si>
  <si>
    <t>Accessibilty Consultant</t>
  </si>
  <si>
    <t>Offsite Infrastucture</t>
  </si>
  <si>
    <t>Solar Installation</t>
  </si>
  <si>
    <t>Green Consultant</t>
  </si>
  <si>
    <t>15</t>
  </si>
  <si>
    <t>16</t>
  </si>
  <si>
    <t>17</t>
  </si>
  <si>
    <t>18</t>
  </si>
  <si>
    <t>19</t>
  </si>
  <si>
    <t>19a</t>
  </si>
  <si>
    <t>20</t>
  </si>
  <si>
    <t>21</t>
  </si>
  <si>
    <t>22</t>
  </si>
  <si>
    <t>23</t>
  </si>
  <si>
    <t>23a</t>
  </si>
  <si>
    <t>23b</t>
  </si>
  <si>
    <t>23c</t>
  </si>
  <si>
    <t>23d</t>
  </si>
  <si>
    <t>23e</t>
  </si>
  <si>
    <t>23f</t>
  </si>
  <si>
    <t>23g</t>
  </si>
  <si>
    <t>23h</t>
  </si>
  <si>
    <t>23i</t>
  </si>
  <si>
    <t>23j</t>
  </si>
  <si>
    <t>23k</t>
  </si>
  <si>
    <t>23l</t>
  </si>
  <si>
    <t>23m</t>
  </si>
  <si>
    <t>Negative Arbritage</t>
  </si>
  <si>
    <t>Real Eatste Taxes</t>
  </si>
  <si>
    <t>Insurance Premium</t>
  </si>
  <si>
    <t>Mortage Insurance Premium</t>
  </si>
  <si>
    <t xml:space="preserve">Title and Recording </t>
  </si>
  <si>
    <t>Financing (soft cost) Contingency</t>
  </si>
  <si>
    <t>CDA Subordinate Loan/s Commitment Fees</t>
  </si>
  <si>
    <t>25</t>
  </si>
  <si>
    <t>26</t>
  </si>
  <si>
    <t>25a</t>
  </si>
  <si>
    <t>27</t>
  </si>
  <si>
    <t>28</t>
  </si>
  <si>
    <t>29</t>
  </si>
  <si>
    <t>30</t>
  </si>
  <si>
    <t>CDA Loan Servicing Fee</t>
  </si>
  <si>
    <t>CDA Subsidy Layering Fee</t>
  </si>
  <si>
    <t>32</t>
  </si>
  <si>
    <t>32a</t>
  </si>
  <si>
    <t>32b</t>
  </si>
  <si>
    <t>CDA Bond Commitment Fee</t>
  </si>
  <si>
    <t>33</t>
  </si>
  <si>
    <t>CDA Cost of Issuance</t>
  </si>
  <si>
    <t>34, 34a &amp; 34b</t>
  </si>
  <si>
    <t>31 &amp; 31a-31d</t>
  </si>
  <si>
    <t>35</t>
  </si>
  <si>
    <t>35a</t>
  </si>
  <si>
    <t>CDA FHA Risk Sharing Fees (MHF Application Fee)</t>
  </si>
  <si>
    <t>CDA FHA Risk Sharing Fees (MHF Admin and Legal  Fee)</t>
  </si>
  <si>
    <t>Construction Loan Period MIP</t>
  </si>
  <si>
    <t>35b</t>
  </si>
  <si>
    <t>First Year Perm MIP</t>
  </si>
  <si>
    <t>35c</t>
  </si>
  <si>
    <t>36</t>
  </si>
  <si>
    <t>37</t>
  </si>
  <si>
    <t>Other Lenders' Legal Fee</t>
  </si>
  <si>
    <t>Other Lenders' Origination</t>
  </si>
  <si>
    <t>38</t>
  </si>
  <si>
    <t>FHA Fee ( legal, commimtent, lender, inspection,due diligence, processing)</t>
  </si>
  <si>
    <t>39, 39a-39e</t>
  </si>
  <si>
    <t>40</t>
  </si>
  <si>
    <t>41</t>
  </si>
  <si>
    <t>Building Acquisition</t>
  </si>
  <si>
    <t>Land Acquisition</t>
  </si>
  <si>
    <t>43</t>
  </si>
  <si>
    <t>44</t>
  </si>
  <si>
    <t>Special Assessment</t>
  </si>
  <si>
    <t>Carrying Charges</t>
  </si>
  <si>
    <t>Off Site Improvements</t>
  </si>
  <si>
    <t>45</t>
  </si>
  <si>
    <t>46</t>
  </si>
  <si>
    <t>47</t>
  </si>
  <si>
    <t>48</t>
  </si>
  <si>
    <t>47a</t>
  </si>
  <si>
    <t>47b</t>
  </si>
  <si>
    <t>Syndication Fee</t>
  </si>
  <si>
    <t>Legal (Syndication)</t>
  </si>
  <si>
    <t>Bridge Loan Fees</t>
  </si>
  <si>
    <t>Bridge Loan Interest</t>
  </si>
  <si>
    <t>Organizational Costs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</si>
  <si>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</si>
  <si>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</si>
  <si>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</si>
  <si>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</si>
  <si>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</si>
  <si>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</si>
  <si>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</si>
  <si>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</si>
  <si>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</si>
  <si>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62a</t>
  </si>
  <si>
    <t>62b</t>
  </si>
  <si>
    <t>Construction Guarantee</t>
  </si>
  <si>
    <t>Debt Service Reserve</t>
  </si>
  <si>
    <t>Supportive Services Reserve</t>
  </si>
  <si>
    <t>Rent Up Reserve</t>
  </si>
  <si>
    <t>Developer Fee Funded Supportive Services/Rent Subsidy/Sponsor Note Reserve</t>
  </si>
  <si>
    <t>Transition Reserve/Operating Deficit Reserve</t>
  </si>
  <si>
    <t>64</t>
  </si>
  <si>
    <t>65</t>
  </si>
  <si>
    <t>66</t>
  </si>
  <si>
    <t>67</t>
  </si>
  <si>
    <t>68</t>
  </si>
  <si>
    <t>69</t>
  </si>
  <si>
    <t>69a</t>
  </si>
  <si>
    <t>69b</t>
  </si>
  <si>
    <t>69c</t>
  </si>
  <si>
    <t>Version No.</t>
  </si>
  <si>
    <t>Taxable Bonds</t>
  </si>
  <si>
    <t>Private Loan</t>
  </si>
  <si>
    <t>FHA MIP</t>
  </si>
  <si>
    <t>Tax-Exempt Bonds (long term only)</t>
  </si>
  <si>
    <t>Other:Describe</t>
  </si>
  <si>
    <t>HOME (must pay)</t>
  </si>
  <si>
    <t>HOME ( non-DHCD) must pay</t>
  </si>
  <si>
    <t>Rental Housing Program Funds (must pay)</t>
  </si>
  <si>
    <t>Rental Housing Works</t>
  </si>
  <si>
    <t>HOME Funds</t>
  </si>
  <si>
    <t>HOME ARP</t>
  </si>
  <si>
    <t>Partnership Rental Housing Program Funds</t>
  </si>
  <si>
    <t>Weinberg</t>
  </si>
  <si>
    <t>MEEHA</t>
  </si>
  <si>
    <t>Debt Servicing Financing</t>
  </si>
  <si>
    <t>Cash Flow Financing and Grants</t>
  </si>
  <si>
    <t>Rental Housing Progran Funds</t>
  </si>
  <si>
    <t>HOME (non-DHCD)</t>
  </si>
  <si>
    <t>Seller Note</t>
  </si>
  <si>
    <t>Equity</t>
  </si>
  <si>
    <t>Federal Historic Tax Credit</t>
  </si>
  <si>
    <t>State Historic Tax Credits</t>
  </si>
  <si>
    <t>Low Income Housing tax Credits</t>
  </si>
  <si>
    <t>Deferred Developer Fee</t>
  </si>
  <si>
    <t>Develper Equity</t>
  </si>
  <si>
    <t>Interim Income</t>
  </si>
  <si>
    <t>Total Development Costs</t>
  </si>
  <si>
    <t>51</t>
  </si>
  <si>
    <t>Fee on Non-Acquistion Costs</t>
  </si>
  <si>
    <t>Fees on  Acquisition Costs</t>
  </si>
  <si>
    <t>52</t>
  </si>
  <si>
    <t>Costs Not Covered by HUD</t>
  </si>
  <si>
    <t>these costs vary</t>
  </si>
  <si>
    <t>FHA Approved</t>
  </si>
  <si>
    <t>Non-FHA Approved</t>
  </si>
  <si>
    <t>01</t>
  </si>
  <si>
    <t>02</t>
  </si>
  <si>
    <t>03</t>
  </si>
  <si>
    <t>04</t>
  </si>
  <si>
    <t>05</t>
  </si>
  <si>
    <t>05a</t>
  </si>
  <si>
    <t>05b</t>
  </si>
  <si>
    <t>05c</t>
  </si>
  <si>
    <t>05d</t>
  </si>
  <si>
    <t>05e</t>
  </si>
  <si>
    <t>05f</t>
  </si>
  <si>
    <t>05g</t>
  </si>
  <si>
    <t>Net Construction Costs</t>
  </si>
  <si>
    <t>General Requirements</t>
  </si>
  <si>
    <t>Builder's Profit</t>
  </si>
  <si>
    <t>Builder's General Overhead</t>
  </si>
  <si>
    <t>Bond Premium</t>
  </si>
  <si>
    <t>1. Development Budget Draws</t>
  </si>
  <si>
    <t>Form 202</t>
  </si>
  <si>
    <t>HFA Mapping</t>
  </si>
  <si>
    <t>HC_Structures</t>
  </si>
  <si>
    <t>HC_Contingencies</t>
  </si>
  <si>
    <t>Architect's Design Fee</t>
  </si>
  <si>
    <t>SC_DesignArchitect</t>
  </si>
  <si>
    <t>Architect's Supervision Fee</t>
  </si>
  <si>
    <t>SC_ArchitectSupervision</t>
  </si>
  <si>
    <t>Architect Reimbursable Additional Design</t>
  </si>
  <si>
    <t>SC_Legal</t>
  </si>
  <si>
    <t>Civil Engineering Fee</t>
  </si>
  <si>
    <t>SC_DesignEngineering</t>
  </si>
  <si>
    <t>SC_MrktGenLeaseUp</t>
  </si>
  <si>
    <t>Other 1</t>
  </si>
  <si>
    <t>SC_Other1</t>
  </si>
  <si>
    <t>SC_Survey</t>
  </si>
  <si>
    <t>SC_SoilBorings</t>
  </si>
  <si>
    <t>Appraisal</t>
  </si>
  <si>
    <t>SC_Appraisal</t>
  </si>
  <si>
    <t>SC_MarketStudy</t>
  </si>
  <si>
    <t>Environmental Report</t>
  </si>
  <si>
    <t>SC_Environmental</t>
  </si>
  <si>
    <t>HC_BuildingPermits</t>
  </si>
  <si>
    <t>SC_TapFees</t>
  </si>
  <si>
    <t>SC_FurnFixtEquip</t>
  </si>
  <si>
    <t>Accessibility Consultant</t>
  </si>
  <si>
    <t>SC_Consultants</t>
  </si>
  <si>
    <t>Offsite Infrastructure</t>
  </si>
  <si>
    <t>Other 2</t>
  </si>
  <si>
    <t>Other 3</t>
  </si>
  <si>
    <t>Other 4</t>
  </si>
  <si>
    <t>Other 5</t>
  </si>
  <si>
    <t>Other 6</t>
  </si>
  <si>
    <t>Other 7</t>
  </si>
  <si>
    <t>Other 8</t>
  </si>
  <si>
    <t>Other 9</t>
  </si>
  <si>
    <t>Other 10</t>
  </si>
  <si>
    <t>Other 11</t>
  </si>
  <si>
    <t>SC_ContructionInterest</t>
  </si>
  <si>
    <t>Negative Arbitrage</t>
  </si>
  <si>
    <t>Real Estate Taxes</t>
  </si>
  <si>
    <t>SC_TaxesDuringConst</t>
  </si>
  <si>
    <t>SC_Insurance</t>
  </si>
  <si>
    <t>Mortgage Insurance Premium</t>
  </si>
  <si>
    <t>SC_Other5</t>
  </si>
  <si>
    <t>Title and Recording</t>
  </si>
  <si>
    <t>SC_TitleRecording</t>
  </si>
  <si>
    <t>SC_Contingency</t>
  </si>
  <si>
    <t>CDA Subordinate Loan Commitment Fees</t>
  </si>
  <si>
    <t>SC_Other2</t>
  </si>
  <si>
    <t>SC_Other3</t>
  </si>
  <si>
    <t>Cost of Issuance</t>
  </si>
  <si>
    <t>CDA/FHA Risk Sharing Fees (MHF Application Fee)</t>
  </si>
  <si>
    <t>SC_Other4</t>
  </si>
  <si>
    <t>CDA/FHA Risk Sharing Fees (MHF Administrative and Legal Fee)</t>
  </si>
  <si>
    <t>First Year's Permanent MIP</t>
  </si>
  <si>
    <t>Other Lenders' Origination Fees (non-syndication only)</t>
  </si>
  <si>
    <t>Other Lenders' Legal Fees (non-syndication only)</t>
  </si>
  <si>
    <t>FHA Lender Legal</t>
  </si>
  <si>
    <t>SC_Acquisition</t>
  </si>
  <si>
    <t>SC_LandAcquisition</t>
  </si>
  <si>
    <t>SC_Other6</t>
  </si>
  <si>
    <t>SC_TenantRelocation</t>
  </si>
  <si>
    <t>Off-Site Improvements</t>
  </si>
  <si>
    <t>HC_OffSiteImprovment</t>
  </si>
  <si>
    <t>Fee on Non-Acquisition Costs</t>
  </si>
  <si>
    <t>SC_Other7</t>
  </si>
  <si>
    <t>Fee on Acquisition Costs</t>
  </si>
  <si>
    <t>SC_Other8</t>
  </si>
  <si>
    <t>Legal (syndication only)</t>
  </si>
  <si>
    <t>SC_Other10</t>
  </si>
  <si>
    <t>SC_OrgCosts</t>
  </si>
  <si>
    <t>SC_TaxCreditFee</t>
  </si>
  <si>
    <t>Accounting and Auditing Fee</t>
  </si>
  <si>
    <t>SC_Accounting</t>
  </si>
  <si>
    <t>SC_Other9</t>
  </si>
  <si>
    <t>SC_Reserves</t>
  </si>
  <si>
    <t>Rent-up Reserve</t>
  </si>
  <si>
    <t xml:space="preserve">Developer Fee Funded Supportive Services / Rent Subsidy / Sponsor Note Reserve </t>
  </si>
  <si>
    <t>Transition Reserve / Operating Deficit Reserve</t>
  </si>
  <si>
    <t>Other Reserve</t>
  </si>
  <si>
    <t>HC_GeneralReq</t>
  </si>
  <si>
    <t>HC_Profit</t>
  </si>
  <si>
    <t>HC_Overhead</t>
  </si>
  <si>
    <t>HC_Bonds</t>
  </si>
  <si>
    <t>HC_Other1</t>
  </si>
  <si>
    <t>Summarized Items</t>
  </si>
  <si>
    <t>Draw SEND</t>
  </si>
  <si>
    <t>Total</t>
  </si>
  <si>
    <t>2. Sources</t>
  </si>
  <si>
    <t>Picklist</t>
  </si>
  <si>
    <t>Baltimore Regional Neighborhood Initiative</t>
  </si>
  <si>
    <t>BeSmart Multifamily</t>
  </si>
  <si>
    <t>Community Legacy Program</t>
  </si>
  <si>
    <t xml:space="preserve">Construction Loan Program </t>
  </si>
  <si>
    <t>Construction Relief Fund</t>
  </si>
  <si>
    <t>Customer Investment Fund</t>
  </si>
  <si>
    <t>Developer Equity</t>
  </si>
  <si>
    <t>Development Relief Fund</t>
  </si>
  <si>
    <t>Elderly Rental Housing Program</t>
  </si>
  <si>
    <t>Emergency Rental Assistance Program</t>
  </si>
  <si>
    <t>Emergency Solutions Grant Program</t>
  </si>
  <si>
    <t>Emerging Developer Loan Fund</t>
  </si>
  <si>
    <t>EmPOWER</t>
  </si>
  <si>
    <t>Energy Investment Fund</t>
  </si>
  <si>
    <t>Federal Historic Tax Credit Proceeds</t>
  </si>
  <si>
    <t>Federal Home Loan Bank</t>
  </si>
  <si>
    <t>45L Energy Credits</t>
  </si>
  <si>
    <t>Federal Lead Hazard Reduction Program</t>
  </si>
  <si>
    <t>Financial Adjustment Factor</t>
  </si>
  <si>
    <t>General Bond Reserve Fund</t>
  </si>
  <si>
    <t>Group Home Acquisition Program</t>
  </si>
  <si>
    <t>Group Home Financing Program</t>
  </si>
  <si>
    <t>HOME - American Rescue Plan</t>
  </si>
  <si>
    <t>HOME - Group Home</t>
  </si>
  <si>
    <t>HOME - Investment Program</t>
  </si>
  <si>
    <t>Home Energy Loan Program</t>
  </si>
  <si>
    <t>Home Ownership Works - a/k/a UpLIFT</t>
  </si>
  <si>
    <t>HOME Special Loans</t>
  </si>
  <si>
    <t>HOME-Initiatives</t>
  </si>
  <si>
    <t>Housing Innovation Pilot Program</t>
  </si>
  <si>
    <t>Housing Trust Fund</t>
  </si>
  <si>
    <t>Indoor Plumbing Program</t>
  </si>
  <si>
    <t>Lead Hazard Reduction Grant and Loan Program</t>
  </si>
  <si>
    <t>Low Income Housing Tax Credit (Section 42)</t>
  </si>
  <si>
    <t>MacArthur Loan/Grant Funds</t>
  </si>
  <si>
    <t>Maryland Affordable Housing Trust</t>
  </si>
  <si>
    <t>Maryland Appalachian Housing Fund</t>
  </si>
  <si>
    <t>Maryland Historic Trust</t>
  </si>
  <si>
    <t>Maryland Housing Fund</t>
  </si>
  <si>
    <t>Maryland Housing Rehabilitation Program - MF</t>
  </si>
  <si>
    <t>Maryland Multifamily Bond Program - Tax Exempt</t>
  </si>
  <si>
    <t>Maryland Multifamily Bond Program - Taxable</t>
  </si>
  <si>
    <t>MD - Base Realignment</t>
  </si>
  <si>
    <t>Multifamily Capital Fund</t>
  </si>
  <si>
    <t>Multifamily Energy Efficiency and Housing Affordability</t>
  </si>
  <si>
    <t>Naional Capital Strategic Economic Development Fund</t>
  </si>
  <si>
    <t>Neighborhood Business Development Program</t>
  </si>
  <si>
    <t>Neighborhood Conservation Initiative</t>
  </si>
  <si>
    <t>Neighborhood Rehabilitation Program</t>
  </si>
  <si>
    <t>Net Zero</t>
  </si>
  <si>
    <t>NonProfit Rehabilitation Program</t>
  </si>
  <si>
    <t>Office and Commercial Space Conversion Program</t>
  </si>
  <si>
    <t>Other Cash Flow Financing</t>
  </si>
  <si>
    <t>Other Debt Service</t>
  </si>
  <si>
    <t>Other Equity</t>
  </si>
  <si>
    <t>Partnership Rental Housing Program</t>
  </si>
  <si>
    <t>Project CORE</t>
  </si>
  <si>
    <t>Rental Housing Production Program (formerly RHP)</t>
  </si>
  <si>
    <t>Rental Housing Program</t>
  </si>
  <si>
    <t>Rental Rehabilitation Program</t>
  </si>
  <si>
    <t>Residential Lead Abatement Program</t>
  </si>
  <si>
    <t>RHPP - Rental Housing Production Program;</t>
  </si>
  <si>
    <t>Shelter and Transitional Housing Facilities Grant Program</t>
  </si>
  <si>
    <t>Special Housing Opportunity Program</t>
  </si>
  <si>
    <t>State Historic Tax Credit Proceeds</t>
  </si>
  <si>
    <t>State Revitalization Program</t>
  </si>
  <si>
    <t>State Small Business Credit Initiative (SSBCI)</t>
  </si>
  <si>
    <t>Strategic Demolition Fund (SDF) [formerly Smart Growth Impact Fund (SGIF)]</t>
  </si>
  <si>
    <t>Supportive Housing for Persons with Disabilities</t>
  </si>
  <si>
    <t>Tax Credit Assistance Program</t>
  </si>
  <si>
    <t>Tax Credit Exchange Program</t>
  </si>
  <si>
    <t>Transitional Housing Grant Program</t>
  </si>
  <si>
    <t>Weinberg Loan</t>
  </si>
  <si>
    <t>Yield Reduction Factor</t>
  </si>
  <si>
    <t>Values</t>
  </si>
  <si>
    <t>Mapping</t>
  </si>
  <si>
    <t>Amount</t>
  </si>
  <si>
    <t>Consolidated Sources Draw</t>
  </si>
  <si>
    <t>GET Full Amount</t>
  </si>
  <si>
    <t>Sources</t>
  </si>
  <si>
    <t>Sources SEND</t>
  </si>
  <si>
    <t>SEND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</si>
</sst>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Trebuchet MS"/>
      <family val="2"/>
    </font>
    <font>
      <sz val="10"/>
      <name val="Trebuchet MS"/>
      <family val="2"/>
    </font>
    <font>
      <b/>
      <i/>
      <sz val="10"/>
      <name val="Trebuchet MS"/>
      <family val="2"/>
    </font>
    <font>
      <b/>
      <sz val="10"/>
      <name val="Trebuchet MS"/>
      <family val="2"/>
    </font>
    <font>
      <u/>
      <sz val="11"/>
      <name val="Trebuchet MS"/>
      <family val="2"/>
    </font>
    <font>
      <u/>
      <sz val="10"/>
      <name val="Trebuchet MS"/>
      <family val="2"/>
    </font>
    <font>
      <sz val="9"/>
      <name val="Trebuchet MS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rgb="FFC00000"/>
      <name val="Trebuchet MS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C00000"/>
      <name val="Trebuchet MS"/>
      <family val="2"/>
    </font>
    <font>
      <b/>
      <sz val="9"/>
      <name val="Trebuchet MS"/>
      <family val="2"/>
    </font>
    <font>
      <b/>
      <sz val="9"/>
      <color indexed="81"/>
      <name val="Tahoma"/>
      <family val="2"/>
    </font>
    <font>
      <sz val="9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16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9" fillId="0" borderId="1" xfId="1" applyFont="1" applyBorder="1"/>
    <xf numFmtId="0" fontId="9" fillId="0" borderId="2" xfId="1" applyFont="1" applyBorder="1"/>
    <xf numFmtId="0" fontId="9" fillId="0" borderId="3" xfId="1" applyFont="1" applyBorder="1"/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 vertical="center" wrapText="1"/>
    </xf>
    <xf numFmtId="0" fontId="10" fillId="0" borderId="5" xfId="0" applyFont="1" applyBorder="1"/>
    <xf numFmtId="164" fontId="0" fillId="0" borderId="5" xfId="0" applyNumberFormat="1" applyBorder="1"/>
    <xf numFmtId="5" fontId="0" fillId="0" borderId="5" xfId="0" applyNumberFormat="1" applyBorder="1"/>
    <xf numFmtId="0" fontId="9" fillId="0" borderId="0" xfId="1" applyFont="1" applyAlignment="1">
      <alignment vertical="top"/>
    </xf>
    <xf numFmtId="0" fontId="13" fillId="0" borderId="4" xfId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/>
    </xf>
    <xf numFmtId="0" fontId="10" fillId="0" borderId="5" xfId="0" applyFont="1" applyBorder="1" applyAlignment="1">
      <alignment wrapText="1"/>
    </xf>
    <xf numFmtId="0" fontId="10" fillId="0" borderId="6" xfId="0" applyFont="1" applyBorder="1"/>
    <xf numFmtId="0" fontId="11" fillId="0" borderId="5" xfId="0" applyFont="1" applyBorder="1"/>
    <xf numFmtId="49" fontId="1" fillId="0" borderId="5" xfId="0" applyNumberFormat="1" applyFont="1" applyBorder="1" applyAlignment="1">
      <alignment horizontal="center"/>
    </xf>
    <xf numFmtId="164" fontId="1" fillId="0" borderId="5" xfId="0" applyNumberFormat="1" applyFont="1" applyBorder="1"/>
    <xf numFmtId="0" fontId="12" fillId="0" borderId="5" xfId="0" applyFont="1" applyBorder="1"/>
    <xf numFmtId="44" fontId="0" fillId="0" borderId="5" xfId="0" applyNumberFormat="1" applyBorder="1" applyAlignment="1">
      <alignment horizontal="center"/>
    </xf>
    <xf numFmtId="44" fontId="1" fillId="0" borderId="5" xfId="0" applyNumberFormat="1" applyFont="1" applyBorder="1" applyAlignment="1">
      <alignment horizontal="center"/>
    </xf>
    <xf numFmtId="49" fontId="14" fillId="0" borderId="6" xfId="0" applyNumberFormat="1" applyFont="1" applyBorder="1" applyAlignment="1">
      <alignment horizontal="center"/>
    </xf>
    <xf numFmtId="49" fontId="14" fillId="0" borderId="5" xfId="0" applyNumberFormat="1" applyFont="1" applyBorder="1" applyAlignment="1">
      <alignment horizontal="center"/>
    </xf>
    <xf numFmtId="49" fontId="14" fillId="2" borderId="5" xfId="0" applyNumberFormat="1" applyFont="1" applyFill="1" applyBorder="1" applyAlignment="1">
      <alignment horizontal="center"/>
    </xf>
    <xf numFmtId="49" fontId="14" fillId="0" borderId="5" xfId="0" applyNumberFormat="1" applyFont="1" applyBorder="1" applyAlignment="1">
      <alignment horizontal="center" wrapText="1"/>
    </xf>
    <xf numFmtId="0" fontId="15" fillId="0" borderId="5" xfId="0" applyFont="1" applyBorder="1"/>
    <xf numFmtId="0" fontId="9" fillId="2" borderId="3" xfId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 vertical="center" wrapText="1"/>
    </xf>
    <xf numFmtId="0" fontId="1" fillId="0" borderId="7" xfId="0" applyFont="1" applyBorder="1"/>
    <xf numFmtId="0" fontId="0" fillId="0" borderId="7" xfId="0" applyBorder="1"/>
    <xf numFmtId="49" fontId="14" fillId="0" borderId="10" xfId="0" applyNumberFormat="1" applyFont="1" applyBorder="1" applyAlignment="1">
      <alignment horizontal="center"/>
    </xf>
    <xf numFmtId="0" fontId="10" fillId="0" borderId="10" xfId="0" applyFont="1" applyBorder="1"/>
    <xf numFmtId="44" fontId="0" fillId="0" borderId="5" xfId="2" applyFont="1" applyBorder="1"/>
    <xf numFmtId="49" fontId="14" fillId="0" borderId="12" xfId="0" applyNumberFormat="1" applyFont="1" applyBorder="1" applyAlignment="1">
      <alignment horizontal="center"/>
    </xf>
    <xf numFmtId="0" fontId="10" fillId="0" borderId="12" xfId="0" applyFont="1" applyBorder="1"/>
    <xf numFmtId="44" fontId="0" fillId="0" borderId="12" xfId="2" applyFont="1" applyBorder="1"/>
    <xf numFmtId="49" fontId="14" fillId="0" borderId="13" xfId="0" applyNumberFormat="1" applyFont="1" applyBorder="1" applyAlignment="1">
      <alignment horizontal="center"/>
    </xf>
    <xf numFmtId="0" fontId="0" fillId="0" borderId="14" xfId="0" applyBorder="1"/>
    <xf numFmtId="44" fontId="0" fillId="0" borderId="15" xfId="0" applyNumberFormat="1" applyBorder="1"/>
    <xf numFmtId="0" fontId="17" fillId="0" borderId="11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" fillId="0" borderId="0" xfId="0" applyFont="1"/>
    <xf numFmtId="44" fontId="0" fillId="0" borderId="0" xfId="2" applyFont="1"/>
    <xf numFmtId="0" fontId="0" fillId="0" borderId="5" xfId="0" applyBorder="1"/>
    <xf numFmtId="165" fontId="0" fillId="0" borderId="5" xfId="2" applyNumberFormat="1" applyFont="1" applyBorder="1"/>
    <xf numFmtId="44" fontId="1" fillId="0" borderId="0" xfId="0" applyNumberFormat="1" applyFont="1"/>
    <xf numFmtId="0" fontId="9" fillId="0" borderId="1" xfId="1" applyFont="1" applyBorder="1" applyProtection="1">
      <protection locked="0"/>
    </xf>
    <xf numFmtId="0" fontId="9" fillId="0" borderId="7" xfId="1" applyFont="1" applyBorder="1" applyProtection="1">
      <protection locked="0"/>
    </xf>
    <xf numFmtId="5" fontId="9" fillId="0" borderId="1" xfId="1" applyNumberFormat="1" applyFont="1" applyBorder="1" applyAlignment="1" applyProtection="1">
      <alignment horizontal="center"/>
      <protection locked="0"/>
    </xf>
    <xf numFmtId="5" fontId="9" fillId="0" borderId="0" xfId="1" applyNumberFormat="1" applyFont="1"/>
    <xf numFmtId="44" fontId="0" fillId="0" borderId="6" xfId="0" applyNumberFormat="1" applyBorder="1" applyAlignment="1" applyProtection="1">
      <alignment horizontal="center"/>
      <protection locked="0"/>
    </xf>
    <xf numFmtId="164" fontId="0" fillId="0" borderId="6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5" fontId="0" fillId="0" borderId="5" xfId="0" applyNumberFormat="1" applyBorder="1" applyProtection="1">
      <protection locked="0"/>
    </xf>
    <xf numFmtId="9" fontId="0" fillId="0" borderId="5" xfId="0" applyNumberFormat="1" applyBorder="1"/>
    <xf numFmtId="44" fontId="0" fillId="0" borderId="5" xfId="0" applyNumberFormat="1" applyBorder="1" applyAlignment="1" applyProtection="1">
      <alignment horizontal="center"/>
      <protection locked="0"/>
    </xf>
    <xf numFmtId="0" fontId="9" fillId="0" borderId="0" xfId="1" applyFont="1" applyProtection="1">
      <protection locked="0"/>
    </xf>
    <xf numFmtId="0" fontId="20" fillId="3" borderId="5" xfId="0" applyFont="1" applyFill="1" applyBorder="1" applyProtection="1">
      <protection locked="0"/>
    </xf>
    <xf numFmtId="0" fontId="10" fillId="0" borderId="5" xfId="0" applyFont="1" applyBorder="1" applyProtection="1">
      <protection locked="0"/>
    </xf>
  </cellXfs>
  <cellStyles count="3">
    <cellStyle name="Currency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alcChain" Target="calcChain.xml"/><Relationship Id="rId5" Type="http://schemas.openxmlformats.org/officeDocument/2006/relationships/styles" Target="styles.xml"/><Relationship Id="rId10" Type="http://schemas.microsoft.com/office/2017/06/relationships/rdRichValueTypes" Target="richData/rdRichValueTypes.xml"/><Relationship Id="rId4" Type="http://schemas.openxmlformats.org/officeDocument/2006/relationships/theme" Target="theme/theme1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13</v>
    <v>3</v>
  </rv>
  <rv s="1">
    <v>13</v>
    <v>1</v>
  </rv>
</rvData>
</file>

<file path=xl/richData/rdrichvaluestructure.xml><?xml version="1.0" encoding="utf-8"?>
<rvStructures xmlns="http://schemas.microsoft.com/office/spreadsheetml/2017/richdata" count="2">
  <s t="_error">
    <k n="errorType" t="i"/>
    <k n="subType" t="i"/>
  </s>
  <s t="_error">
    <k n="errorType" t="i"/>
    <k n="propagated" t="b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09"/>
  <sheetViews>
    <sheetView tabSelected="1" zoomScale="115" zoomScaleNormal="115" workbookViewId="0">
      <selection activeCell="D12" sqref="D12"/>
    </sheetView>
  </sheetViews>
  <sheetFormatPr defaultRowHeight="15" x14ac:dyDescent="0.35"/>
  <cols>
    <col min="1" max="1" width="14.6640625" style="2" customWidth="1"/>
    <col min="2" max="2" width="29.6640625" style="2" customWidth="1"/>
    <col min="3" max="3" width="17.6640625" style="2" customWidth="1"/>
    <col min="4" max="4" width="12.109375" style="2" customWidth="1"/>
    <col min="5" max="10" width="13" style="2" customWidth="1"/>
    <col min="11" max="11" width="8.88671875" style="2" customWidth="1"/>
    <col min="12" max="12" width="14.5546875" style="2" customWidth="1"/>
  </cols>
  <sheetData>
    <row r="1" spans="1:12" x14ac:dyDescent="0.35">
      <c r="A1" s="1" t="s">
        <v>0</v>
      </c>
      <c r="G1" s="3" t="s">
        <v>1</v>
      </c>
      <c r="H1" s="3"/>
      <c r="I1" s="3"/>
      <c r="J1" s="4"/>
      <c r="K1" s="4"/>
    </row>
    <row r="2" spans="1:12" x14ac:dyDescent="0.35">
      <c r="A2" s="1" t="s">
        <v>2</v>
      </c>
      <c r="J2" s="1" t="s">
        <v>3</v>
      </c>
    </row>
    <row r="3" spans="1:12" x14ac:dyDescent="0.35">
      <c r="A3" s="1"/>
      <c r="G3" s="1"/>
      <c r="H3" s="1"/>
      <c r="I3" s="1"/>
    </row>
    <row r="4" spans="1:12" x14ac:dyDescent="0.35">
      <c r="C4" s="5" t="s">
        <v>4</v>
      </c>
      <c r="E4" s="6"/>
    </row>
    <row r="5" spans="1:12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2" x14ac:dyDescent="0.35">
      <c r="A6" s="8" t="s">
        <v>5</v>
      </c>
      <c r="B6" s="53"/>
      <c r="C6" s="7"/>
      <c r="D6" s="8" t="s">
        <v>6</v>
      </c>
      <c r="E6" s="53"/>
      <c r="F6" s="8" t="s">
        <v>7</v>
      </c>
      <c r="G6" s="53"/>
      <c r="H6" s="7"/>
      <c r="I6" s="7"/>
      <c r="J6" s="8" t="s">
        <v>189</v>
      </c>
      <c r="K6" s="54"/>
    </row>
    <row r="7" spans="1:12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2" x14ac:dyDescent="0.35">
      <c r="A8" s="8" t="s">
        <v>8</v>
      </c>
      <c r="B8" s="53"/>
      <c r="C8" s="7"/>
      <c r="D8" s="7"/>
      <c r="E8" s="7"/>
      <c r="F8" s="7"/>
      <c r="G8" s="7"/>
      <c r="H8" s="7"/>
      <c r="I8" s="7"/>
      <c r="J8" s="7"/>
      <c r="K8" s="7"/>
    </row>
    <row r="9" spans="1:12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2" x14ac:dyDescent="0.35">
      <c r="A10" s="7" t="s">
        <v>9</v>
      </c>
      <c r="B10" s="7"/>
      <c r="C10" s="7"/>
      <c r="D10" s="53" t="s">
        <v>10</v>
      </c>
      <c r="E10" s="56"/>
      <c r="F10" s="7"/>
      <c r="G10" s="7"/>
      <c r="H10" s="7"/>
      <c r="I10" s="7"/>
      <c r="J10" s="7"/>
      <c r="K10" s="7"/>
    </row>
    <row r="11" spans="1:12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2" x14ac:dyDescent="0.35">
      <c r="A12" s="7" t="s">
        <v>11</v>
      </c>
      <c r="B12" s="7"/>
      <c r="C12" s="7"/>
      <c r="D12" s="55"/>
      <c r="E12" s="7" t="s">
        <v>12</v>
      </c>
      <c r="F12" s="7"/>
      <c r="G12" s="7"/>
      <c r="H12" s="7"/>
      <c r="I12" s="7"/>
      <c r="J12" s="7"/>
      <c r="K12" s="7"/>
    </row>
    <row r="13" spans="1:12" x14ac:dyDescent="0.35">
      <c r="A13" s="7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2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2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2" ht="14.4" x14ac:dyDescent="0.3">
      <c r="A16" s="9"/>
      <c r="B16" s="10"/>
      <c r="C16" s="11" t="s">
        <v>14</v>
      </c>
      <c r="D16" s="11" t="s">
        <v>15</v>
      </c>
      <c r="E16" s="11" t="s">
        <v>16</v>
      </c>
      <c r="F16" s="11" t="s">
        <v>17</v>
      </c>
      <c r="G16" s="11" t="s">
        <v>18</v>
      </c>
      <c r="H16" s="32"/>
      <c r="I16" s="32"/>
      <c r="J16" s="11" t="s">
        <v>19</v>
      </c>
      <c r="K16" s="11" t="s">
        <v>20</v>
      </c>
      <c r="L16" s="11" t="s">
        <v>21</v>
      </c>
    </row>
    <row r="17" spans="1:12" ht="26.4" x14ac:dyDescent="0.3">
      <c r="A17" s="17" t="s">
        <v>57</v>
      </c>
      <c r="B17" s="12" t="s">
        <v>22</v>
      </c>
      <c r="C17" s="12" t="s">
        <v>23</v>
      </c>
      <c r="D17" s="12" t="s">
        <v>24</v>
      </c>
      <c r="E17" s="12" t="s">
        <v>25</v>
      </c>
      <c r="F17" s="12" t="s">
        <v>26</v>
      </c>
      <c r="G17" s="12" t="s">
        <v>27</v>
      </c>
      <c r="H17" s="33" t="s">
        <v>223</v>
      </c>
      <c r="I17" s="33" t="s">
        <v>224</v>
      </c>
      <c r="J17" s="12" t="s">
        <v>28</v>
      </c>
      <c r="K17" s="12" t="s">
        <v>29</v>
      </c>
      <c r="L17" s="12" t="s">
        <v>30</v>
      </c>
    </row>
    <row r="18" spans="1:12" ht="14.4" x14ac:dyDescent="0.3">
      <c r="A18" s="27" t="s">
        <v>225</v>
      </c>
      <c r="B18" s="20" t="s">
        <v>237</v>
      </c>
      <c r="C18" s="57"/>
      <c r="D18" s="58"/>
      <c r="E18" s="14">
        <f t="shared" ref="E18:E29" si="0">SUM(C18:D18)</f>
        <v>0</v>
      </c>
      <c r="F18" s="59">
        <v>0</v>
      </c>
      <c r="G18" s="59">
        <v>0</v>
      </c>
      <c r="H18" s="59"/>
      <c r="I18" s="59"/>
      <c r="J18" s="14">
        <f t="shared" ref="J18:J29" si="1">SUM(F18:G18)</f>
        <v>0</v>
      </c>
      <c r="K18" s="61">
        <f t="shared" ref="K18:K81" si="2">IF(E18=0,0,(J18/E18))</f>
        <v>0</v>
      </c>
      <c r="L18" s="14">
        <f t="shared" ref="L18:L29" si="3">G18</f>
        <v>0</v>
      </c>
    </row>
    <row r="19" spans="1:12" ht="14.4" x14ac:dyDescent="0.3">
      <c r="A19" s="27" t="s">
        <v>226</v>
      </c>
      <c r="B19" s="20" t="s">
        <v>238</v>
      </c>
      <c r="C19" s="57"/>
      <c r="D19" s="58"/>
      <c r="E19" s="14">
        <f t="shared" si="0"/>
        <v>0</v>
      </c>
      <c r="F19" s="59">
        <v>0</v>
      </c>
      <c r="G19" s="59">
        <v>0</v>
      </c>
      <c r="H19" s="59"/>
      <c r="I19" s="59"/>
      <c r="J19" s="14">
        <f t="shared" si="1"/>
        <v>0</v>
      </c>
      <c r="K19" s="61">
        <f t="shared" si="2"/>
        <v>0</v>
      </c>
      <c r="L19" s="14">
        <f t="shared" si="3"/>
        <v>0</v>
      </c>
    </row>
    <row r="20" spans="1:12" ht="14.4" x14ac:dyDescent="0.3">
      <c r="A20" s="27" t="s">
        <v>227</v>
      </c>
      <c r="B20" s="20" t="s">
        <v>239</v>
      </c>
      <c r="C20" s="57"/>
      <c r="D20" s="58"/>
      <c r="E20" s="14">
        <f t="shared" si="0"/>
        <v>0</v>
      </c>
      <c r="F20" s="59">
        <v>0</v>
      </c>
      <c r="G20" s="59">
        <v>0</v>
      </c>
      <c r="H20" s="59"/>
      <c r="I20" s="59"/>
      <c r="J20" s="14">
        <f t="shared" si="1"/>
        <v>0</v>
      </c>
      <c r="K20" s="61">
        <f t="shared" si="2"/>
        <v>0</v>
      </c>
      <c r="L20" s="14">
        <f t="shared" si="3"/>
        <v>0</v>
      </c>
    </row>
    <row r="21" spans="1:12" ht="14.4" x14ac:dyDescent="0.3">
      <c r="A21" s="27" t="s">
        <v>228</v>
      </c>
      <c r="B21" s="20" t="s">
        <v>240</v>
      </c>
      <c r="C21" s="57"/>
      <c r="D21" s="58"/>
      <c r="E21" s="14">
        <f t="shared" si="0"/>
        <v>0</v>
      </c>
      <c r="F21" s="59">
        <v>0</v>
      </c>
      <c r="G21" s="59">
        <v>0</v>
      </c>
      <c r="H21" s="59"/>
      <c r="I21" s="59"/>
      <c r="J21" s="14">
        <f t="shared" si="1"/>
        <v>0</v>
      </c>
      <c r="K21" s="61">
        <f t="shared" si="2"/>
        <v>0</v>
      </c>
      <c r="L21" s="14">
        <f t="shared" si="3"/>
        <v>0</v>
      </c>
    </row>
    <row r="22" spans="1:12" ht="14.4" x14ac:dyDescent="0.3">
      <c r="A22" s="27" t="s">
        <v>229</v>
      </c>
      <c r="B22" s="20" t="s">
        <v>241</v>
      </c>
      <c r="C22" s="57"/>
      <c r="D22" s="58"/>
      <c r="E22" s="14">
        <f t="shared" si="0"/>
        <v>0</v>
      </c>
      <c r="F22" s="59">
        <v>0</v>
      </c>
      <c r="G22" s="59">
        <v>0</v>
      </c>
      <c r="H22" s="59"/>
      <c r="I22" s="59"/>
      <c r="J22" s="14">
        <f t="shared" si="1"/>
        <v>0</v>
      </c>
      <c r="K22" s="61">
        <f t="shared" si="2"/>
        <v>0</v>
      </c>
      <c r="L22" s="14">
        <f t="shared" si="3"/>
        <v>0</v>
      </c>
    </row>
    <row r="23" spans="1:12" ht="14.4" x14ac:dyDescent="0.3">
      <c r="A23" s="27" t="s">
        <v>230</v>
      </c>
      <c r="B23" s="65" t="s">
        <v>68</v>
      </c>
      <c r="C23" s="57"/>
      <c r="D23" s="58"/>
      <c r="E23" s="14">
        <f t="shared" si="0"/>
        <v>0</v>
      </c>
      <c r="F23" s="59">
        <v>0</v>
      </c>
      <c r="G23" s="59">
        <v>0</v>
      </c>
      <c r="H23" s="59"/>
      <c r="I23" s="59"/>
      <c r="J23" s="14">
        <f t="shared" si="1"/>
        <v>0</v>
      </c>
      <c r="K23" s="61">
        <f t="shared" si="2"/>
        <v>0</v>
      </c>
      <c r="L23" s="14">
        <f t="shared" si="3"/>
        <v>0</v>
      </c>
    </row>
    <row r="24" spans="1:12" ht="14.4" x14ac:dyDescent="0.3">
      <c r="A24" s="27" t="s">
        <v>231</v>
      </c>
      <c r="B24" s="65" t="s">
        <v>68</v>
      </c>
      <c r="C24" s="57"/>
      <c r="D24" s="58"/>
      <c r="E24" s="14">
        <f t="shared" si="0"/>
        <v>0</v>
      </c>
      <c r="F24" s="59">
        <v>0</v>
      </c>
      <c r="G24" s="59">
        <v>0</v>
      </c>
      <c r="H24" s="59"/>
      <c r="I24" s="59"/>
      <c r="J24" s="14">
        <f t="shared" si="1"/>
        <v>0</v>
      </c>
      <c r="K24" s="61">
        <f t="shared" si="2"/>
        <v>0</v>
      </c>
      <c r="L24" s="14">
        <f t="shared" si="3"/>
        <v>0</v>
      </c>
    </row>
    <row r="25" spans="1:12" ht="14.4" x14ac:dyDescent="0.3">
      <c r="A25" s="27" t="s">
        <v>232</v>
      </c>
      <c r="B25" s="65" t="s">
        <v>68</v>
      </c>
      <c r="C25" s="57"/>
      <c r="D25" s="58"/>
      <c r="E25" s="14">
        <f t="shared" si="0"/>
        <v>0</v>
      </c>
      <c r="F25" s="59">
        <v>0</v>
      </c>
      <c r="G25" s="59">
        <v>0</v>
      </c>
      <c r="H25" s="59"/>
      <c r="I25" s="59"/>
      <c r="J25" s="14">
        <f t="shared" si="1"/>
        <v>0</v>
      </c>
      <c r="K25" s="61">
        <f t="shared" si="2"/>
        <v>0</v>
      </c>
      <c r="L25" s="14">
        <f t="shared" si="3"/>
        <v>0</v>
      </c>
    </row>
    <row r="26" spans="1:12" ht="14.4" x14ac:dyDescent="0.3">
      <c r="A26" s="27" t="s">
        <v>233</v>
      </c>
      <c r="B26" s="65" t="s">
        <v>68</v>
      </c>
      <c r="C26" s="57"/>
      <c r="D26" s="58"/>
      <c r="E26" s="14">
        <f t="shared" si="0"/>
        <v>0</v>
      </c>
      <c r="F26" s="59">
        <v>0</v>
      </c>
      <c r="G26" s="59">
        <v>0</v>
      </c>
      <c r="H26" s="59"/>
      <c r="I26" s="59"/>
      <c r="J26" s="14">
        <f t="shared" si="1"/>
        <v>0</v>
      </c>
      <c r="K26" s="61">
        <f t="shared" si="2"/>
        <v>0</v>
      </c>
      <c r="L26" s="14">
        <f t="shared" si="3"/>
        <v>0</v>
      </c>
    </row>
    <row r="27" spans="1:12" ht="14.4" x14ac:dyDescent="0.3">
      <c r="A27" s="27" t="s">
        <v>234</v>
      </c>
      <c r="B27" s="65" t="s">
        <v>68</v>
      </c>
      <c r="C27" s="57"/>
      <c r="D27" s="58"/>
      <c r="E27" s="14">
        <f t="shared" si="0"/>
        <v>0</v>
      </c>
      <c r="F27" s="59">
        <v>0</v>
      </c>
      <c r="G27" s="59">
        <v>0</v>
      </c>
      <c r="H27" s="59"/>
      <c r="I27" s="59"/>
      <c r="J27" s="14">
        <f t="shared" si="1"/>
        <v>0</v>
      </c>
      <c r="K27" s="61">
        <f t="shared" si="2"/>
        <v>0</v>
      </c>
      <c r="L27" s="14">
        <f t="shared" si="3"/>
        <v>0</v>
      </c>
    </row>
    <row r="28" spans="1:12" ht="14.4" x14ac:dyDescent="0.3">
      <c r="A28" s="27" t="s">
        <v>235</v>
      </c>
      <c r="B28" s="65" t="s">
        <v>68</v>
      </c>
      <c r="C28" s="57"/>
      <c r="D28" s="58"/>
      <c r="E28" s="14">
        <f t="shared" si="0"/>
        <v>0</v>
      </c>
      <c r="F28" s="59">
        <v>0</v>
      </c>
      <c r="G28" s="59">
        <v>0</v>
      </c>
      <c r="H28" s="59"/>
      <c r="I28" s="59"/>
      <c r="J28" s="14">
        <f t="shared" si="1"/>
        <v>0</v>
      </c>
      <c r="K28" s="61">
        <f t="shared" si="2"/>
        <v>0</v>
      </c>
      <c r="L28" s="14">
        <f t="shared" si="3"/>
        <v>0</v>
      </c>
    </row>
    <row r="29" spans="1:12" ht="14.4" x14ac:dyDescent="0.3">
      <c r="A29" s="27" t="s">
        <v>236</v>
      </c>
      <c r="B29" s="65" t="s">
        <v>68</v>
      </c>
      <c r="C29" s="57"/>
      <c r="D29" s="58"/>
      <c r="E29" s="14">
        <f t="shared" si="0"/>
        <v>0</v>
      </c>
      <c r="F29" s="59">
        <v>0</v>
      </c>
      <c r="G29" s="59">
        <v>0</v>
      </c>
      <c r="H29" s="59"/>
      <c r="I29" s="59"/>
      <c r="J29" s="14">
        <f t="shared" si="1"/>
        <v>0</v>
      </c>
      <c r="K29" s="61">
        <f t="shared" si="2"/>
        <v>0</v>
      </c>
      <c r="L29" s="14">
        <f t="shared" si="3"/>
        <v>0</v>
      </c>
    </row>
    <row r="30" spans="1:12" ht="14.4" x14ac:dyDescent="0.3">
      <c r="A30" s="28" t="s">
        <v>58</v>
      </c>
      <c r="B30" s="13" t="s">
        <v>31</v>
      </c>
      <c r="C30" s="57"/>
      <c r="D30" s="59"/>
      <c r="E30" s="14">
        <f t="shared" ref="E30:E150" si="4">SUM(C30:D30)</f>
        <v>0</v>
      </c>
      <c r="F30" s="59">
        <v>0</v>
      </c>
      <c r="G30" s="59">
        <v>0</v>
      </c>
      <c r="H30" s="59"/>
      <c r="I30" s="59"/>
      <c r="J30" s="14">
        <f t="shared" ref="J30:J93" si="5">SUM(F30:G30)</f>
        <v>0</v>
      </c>
      <c r="K30" s="61">
        <f t="shared" si="2"/>
        <v>0</v>
      </c>
      <c r="L30" s="14">
        <f t="shared" ref="L30:L93" si="6">G30</f>
        <v>0</v>
      </c>
    </row>
    <row r="31" spans="1:12" ht="14.4" x14ac:dyDescent="0.3">
      <c r="A31" s="28" t="s">
        <v>59</v>
      </c>
      <c r="B31" s="13" t="s">
        <v>32</v>
      </c>
      <c r="C31" s="57"/>
      <c r="D31" s="59"/>
      <c r="E31" s="14">
        <f t="shared" si="4"/>
        <v>0</v>
      </c>
      <c r="F31" s="59">
        <v>0</v>
      </c>
      <c r="G31" s="59">
        <v>0</v>
      </c>
      <c r="H31" s="59"/>
      <c r="I31" s="59"/>
      <c r="J31" s="14">
        <f t="shared" si="5"/>
        <v>0</v>
      </c>
      <c r="K31" s="61">
        <f t="shared" si="2"/>
        <v>0</v>
      </c>
      <c r="L31" s="14">
        <f t="shared" si="6"/>
        <v>0</v>
      </c>
    </row>
    <row r="32" spans="1:12" ht="14.4" x14ac:dyDescent="0.3">
      <c r="A32" s="28" t="s">
        <v>60</v>
      </c>
      <c r="B32" s="13" t="s">
        <v>62</v>
      </c>
      <c r="C32" s="57"/>
      <c r="D32" s="59"/>
      <c r="E32" s="14">
        <f t="shared" si="4"/>
        <v>0</v>
      </c>
      <c r="F32" s="59">
        <v>0</v>
      </c>
      <c r="G32" s="59">
        <v>0</v>
      </c>
      <c r="H32" s="59"/>
      <c r="I32" s="59"/>
      <c r="J32" s="14">
        <f t="shared" si="5"/>
        <v>0</v>
      </c>
      <c r="K32" s="61">
        <f t="shared" si="2"/>
        <v>0</v>
      </c>
      <c r="L32" s="14">
        <f t="shared" si="6"/>
        <v>0</v>
      </c>
    </row>
    <row r="33" spans="1:12" ht="14.4" x14ac:dyDescent="0.3">
      <c r="A33" s="28" t="s">
        <v>61</v>
      </c>
      <c r="B33" s="13" t="s">
        <v>33</v>
      </c>
      <c r="C33" s="57"/>
      <c r="D33" s="59"/>
      <c r="E33" s="14">
        <f t="shared" si="4"/>
        <v>0</v>
      </c>
      <c r="F33" s="59">
        <v>0</v>
      </c>
      <c r="G33" s="59">
        <v>0</v>
      </c>
      <c r="H33" s="59"/>
      <c r="I33" s="59"/>
      <c r="J33" s="14">
        <f t="shared" si="5"/>
        <v>0</v>
      </c>
      <c r="K33" s="61">
        <f t="shared" si="2"/>
        <v>0</v>
      </c>
      <c r="L33" s="14">
        <f t="shared" si="6"/>
        <v>0</v>
      </c>
    </row>
    <row r="34" spans="1:12" ht="14.4" x14ac:dyDescent="0.3">
      <c r="A34" s="28" t="s">
        <v>63</v>
      </c>
      <c r="B34" s="13" t="s">
        <v>34</v>
      </c>
      <c r="C34" s="57"/>
      <c r="D34" s="60"/>
      <c r="E34" s="14">
        <f t="shared" si="4"/>
        <v>0</v>
      </c>
      <c r="F34" s="59">
        <v>0</v>
      </c>
      <c r="G34" s="59">
        <v>0</v>
      </c>
      <c r="H34" s="59"/>
      <c r="I34" s="59"/>
      <c r="J34" s="14">
        <f t="shared" si="5"/>
        <v>0</v>
      </c>
      <c r="K34" s="61">
        <f t="shared" si="2"/>
        <v>0</v>
      </c>
      <c r="L34" s="14">
        <f t="shared" si="6"/>
        <v>0</v>
      </c>
    </row>
    <row r="35" spans="1:12" ht="14.4" x14ac:dyDescent="0.3">
      <c r="A35" s="28" t="s">
        <v>65</v>
      </c>
      <c r="B35" s="13" t="s">
        <v>64</v>
      </c>
      <c r="C35" s="57"/>
      <c r="D35" s="59"/>
      <c r="E35" s="14">
        <f t="shared" si="4"/>
        <v>0</v>
      </c>
      <c r="F35" s="59">
        <v>0</v>
      </c>
      <c r="G35" s="59">
        <v>0</v>
      </c>
      <c r="H35" s="59"/>
      <c r="I35" s="59"/>
      <c r="J35" s="14">
        <f t="shared" si="5"/>
        <v>0</v>
      </c>
      <c r="K35" s="61">
        <f t="shared" si="2"/>
        <v>0</v>
      </c>
      <c r="L35" s="14">
        <f t="shared" si="6"/>
        <v>0</v>
      </c>
    </row>
    <row r="36" spans="1:12" ht="14.4" x14ac:dyDescent="0.3">
      <c r="A36" s="28" t="s">
        <v>67</v>
      </c>
      <c r="B36" s="13" t="s">
        <v>66</v>
      </c>
      <c r="C36" s="57"/>
      <c r="D36" s="59"/>
      <c r="E36" s="14">
        <f t="shared" si="4"/>
        <v>0</v>
      </c>
      <c r="F36" s="59">
        <v>0</v>
      </c>
      <c r="G36" s="59">
        <v>0</v>
      </c>
      <c r="H36" s="59"/>
      <c r="I36" s="59"/>
      <c r="J36" s="14">
        <f t="shared" si="5"/>
        <v>0</v>
      </c>
      <c r="K36" s="61">
        <f t="shared" si="2"/>
        <v>0</v>
      </c>
      <c r="L36" s="14">
        <f t="shared" si="6"/>
        <v>0</v>
      </c>
    </row>
    <row r="37" spans="1:12" ht="14.4" x14ac:dyDescent="0.3">
      <c r="A37" s="28" t="s">
        <v>69</v>
      </c>
      <c r="B37" s="65" t="s">
        <v>68</v>
      </c>
      <c r="C37" s="57"/>
      <c r="D37" s="59"/>
      <c r="E37" s="14">
        <f t="shared" si="4"/>
        <v>0</v>
      </c>
      <c r="F37" s="59">
        <v>0</v>
      </c>
      <c r="G37" s="59">
        <v>0</v>
      </c>
      <c r="H37" s="59"/>
      <c r="I37" s="59"/>
      <c r="J37" s="14">
        <f t="shared" si="5"/>
        <v>0</v>
      </c>
      <c r="K37" s="61">
        <f t="shared" si="2"/>
        <v>0</v>
      </c>
      <c r="L37" s="14">
        <f t="shared" si="6"/>
        <v>0</v>
      </c>
    </row>
    <row r="38" spans="1:12" ht="14.4" x14ac:dyDescent="0.3">
      <c r="A38" s="28" t="s">
        <v>81</v>
      </c>
      <c r="B38" s="13" t="s">
        <v>70</v>
      </c>
      <c r="C38" s="57"/>
      <c r="D38" s="59"/>
      <c r="E38" s="14">
        <f t="shared" si="4"/>
        <v>0</v>
      </c>
      <c r="F38" s="59">
        <v>0</v>
      </c>
      <c r="G38" s="59">
        <v>0</v>
      </c>
      <c r="H38" s="59"/>
      <c r="I38" s="59"/>
      <c r="J38" s="14">
        <f t="shared" si="5"/>
        <v>0</v>
      </c>
      <c r="K38" s="61">
        <f t="shared" si="2"/>
        <v>0</v>
      </c>
      <c r="L38" s="14">
        <f t="shared" si="6"/>
        <v>0</v>
      </c>
    </row>
    <row r="39" spans="1:12" ht="14.4" x14ac:dyDescent="0.3">
      <c r="A39" s="28" t="s">
        <v>82</v>
      </c>
      <c r="B39" s="13" t="s">
        <v>71</v>
      </c>
      <c r="C39" s="57"/>
      <c r="D39" s="59"/>
      <c r="E39" s="14">
        <f t="shared" si="4"/>
        <v>0</v>
      </c>
      <c r="F39" s="59">
        <v>0</v>
      </c>
      <c r="G39" s="59">
        <v>0</v>
      </c>
      <c r="H39" s="59"/>
      <c r="I39" s="59"/>
      <c r="J39" s="14">
        <f t="shared" si="5"/>
        <v>0</v>
      </c>
      <c r="K39" s="61">
        <f t="shared" si="2"/>
        <v>0</v>
      </c>
      <c r="L39" s="14">
        <f t="shared" si="6"/>
        <v>0</v>
      </c>
    </row>
    <row r="40" spans="1:12" ht="14.4" x14ac:dyDescent="0.3">
      <c r="A40" s="28" t="s">
        <v>83</v>
      </c>
      <c r="B40" s="13" t="s">
        <v>72</v>
      </c>
      <c r="C40" s="57"/>
      <c r="D40" s="59"/>
      <c r="E40" s="14">
        <f t="shared" si="4"/>
        <v>0</v>
      </c>
      <c r="F40" s="59">
        <v>0</v>
      </c>
      <c r="G40" s="59">
        <v>0</v>
      </c>
      <c r="H40" s="59"/>
      <c r="I40" s="59"/>
      <c r="J40" s="14">
        <f t="shared" si="5"/>
        <v>0</v>
      </c>
      <c r="K40" s="61">
        <f t="shared" si="2"/>
        <v>0</v>
      </c>
      <c r="L40" s="14">
        <f t="shared" si="6"/>
        <v>0</v>
      </c>
    </row>
    <row r="41" spans="1:12" ht="14.4" x14ac:dyDescent="0.3">
      <c r="A41" s="28" t="s">
        <v>84</v>
      </c>
      <c r="B41" s="13" t="s">
        <v>35</v>
      </c>
      <c r="C41" s="57"/>
      <c r="D41" s="59"/>
      <c r="E41" s="14">
        <f t="shared" si="4"/>
        <v>0</v>
      </c>
      <c r="F41" s="59">
        <v>0</v>
      </c>
      <c r="G41" s="59">
        <v>0</v>
      </c>
      <c r="H41" s="59"/>
      <c r="I41" s="59"/>
      <c r="J41" s="14">
        <f t="shared" si="5"/>
        <v>0</v>
      </c>
      <c r="K41" s="61">
        <f t="shared" si="2"/>
        <v>0</v>
      </c>
      <c r="L41" s="14">
        <f t="shared" si="6"/>
        <v>0</v>
      </c>
    </row>
    <row r="42" spans="1:12" ht="14.4" x14ac:dyDescent="0.3">
      <c r="A42" s="28" t="s">
        <v>85</v>
      </c>
      <c r="B42" s="13" t="s">
        <v>73</v>
      </c>
      <c r="C42" s="57"/>
      <c r="D42" s="59"/>
      <c r="E42" s="14">
        <f t="shared" si="4"/>
        <v>0</v>
      </c>
      <c r="F42" s="59">
        <v>0</v>
      </c>
      <c r="G42" s="59">
        <v>0</v>
      </c>
      <c r="H42" s="59"/>
      <c r="I42" s="59"/>
      <c r="J42" s="14">
        <f t="shared" si="5"/>
        <v>0</v>
      </c>
      <c r="K42" s="61">
        <f t="shared" si="2"/>
        <v>0</v>
      </c>
      <c r="L42" s="14">
        <f t="shared" si="6"/>
        <v>0</v>
      </c>
    </row>
    <row r="43" spans="1:12" ht="14.4" x14ac:dyDescent="0.3">
      <c r="A43" s="28" t="s">
        <v>86</v>
      </c>
      <c r="B43" s="13" t="s">
        <v>74</v>
      </c>
      <c r="C43" s="57"/>
      <c r="D43" s="59"/>
      <c r="E43" s="14">
        <f t="shared" si="4"/>
        <v>0</v>
      </c>
      <c r="F43" s="59">
        <v>0</v>
      </c>
      <c r="G43" s="59">
        <v>0</v>
      </c>
      <c r="H43" s="59"/>
      <c r="I43" s="59"/>
      <c r="J43" s="14">
        <f t="shared" si="5"/>
        <v>0</v>
      </c>
      <c r="K43" s="61">
        <f t="shared" si="2"/>
        <v>0</v>
      </c>
      <c r="L43" s="14">
        <f t="shared" si="6"/>
        <v>0</v>
      </c>
    </row>
    <row r="44" spans="1:12" ht="14.4" x14ac:dyDescent="0.3">
      <c r="A44" s="28" t="s">
        <v>87</v>
      </c>
      <c r="B44" s="13" t="s">
        <v>75</v>
      </c>
      <c r="C44" s="57"/>
      <c r="D44" s="59"/>
      <c r="E44" s="14">
        <f t="shared" si="4"/>
        <v>0</v>
      </c>
      <c r="F44" s="59">
        <v>0</v>
      </c>
      <c r="G44" s="59">
        <v>0</v>
      </c>
      <c r="H44" s="59"/>
      <c r="I44" s="59"/>
      <c r="J44" s="14">
        <f t="shared" si="5"/>
        <v>0</v>
      </c>
      <c r="K44" s="61">
        <f t="shared" si="2"/>
        <v>0</v>
      </c>
      <c r="L44" s="14">
        <f t="shared" si="6"/>
        <v>0</v>
      </c>
    </row>
    <row r="45" spans="1:12" ht="14.4" x14ac:dyDescent="0.3">
      <c r="A45" s="28" t="s">
        <v>88</v>
      </c>
      <c r="B45" s="13" t="s">
        <v>76</v>
      </c>
      <c r="C45" s="57"/>
      <c r="D45" s="59"/>
      <c r="E45" s="14">
        <f t="shared" si="4"/>
        <v>0</v>
      </c>
      <c r="F45" s="59">
        <v>0</v>
      </c>
      <c r="G45" s="59">
        <v>0</v>
      </c>
      <c r="H45" s="59"/>
      <c r="I45" s="59"/>
      <c r="J45" s="14">
        <f t="shared" si="5"/>
        <v>0</v>
      </c>
      <c r="K45" s="61">
        <f t="shared" si="2"/>
        <v>0</v>
      </c>
      <c r="L45" s="14">
        <f t="shared" si="6"/>
        <v>0</v>
      </c>
    </row>
    <row r="46" spans="1:12" ht="14.4" x14ac:dyDescent="0.3">
      <c r="A46" s="28" t="s">
        <v>89</v>
      </c>
      <c r="B46" s="13" t="s">
        <v>36</v>
      </c>
      <c r="C46" s="57"/>
      <c r="D46" s="59"/>
      <c r="E46" s="14">
        <f t="shared" si="4"/>
        <v>0</v>
      </c>
      <c r="F46" s="59">
        <v>0</v>
      </c>
      <c r="G46" s="59">
        <v>0</v>
      </c>
      <c r="H46" s="59"/>
      <c r="I46" s="59"/>
      <c r="J46" s="14">
        <f t="shared" si="5"/>
        <v>0</v>
      </c>
      <c r="K46" s="61">
        <f t="shared" si="2"/>
        <v>0</v>
      </c>
      <c r="L46" s="14">
        <f t="shared" si="6"/>
        <v>0</v>
      </c>
    </row>
    <row r="47" spans="1:12" ht="14.4" x14ac:dyDescent="0.3">
      <c r="A47" s="28" t="s">
        <v>90</v>
      </c>
      <c r="B47" s="13" t="s">
        <v>77</v>
      </c>
      <c r="C47" s="57"/>
      <c r="D47" s="59"/>
      <c r="E47" s="14">
        <f t="shared" si="4"/>
        <v>0</v>
      </c>
      <c r="F47" s="59">
        <v>0</v>
      </c>
      <c r="G47" s="59">
        <v>0</v>
      </c>
      <c r="H47" s="59"/>
      <c r="I47" s="59"/>
      <c r="J47" s="14">
        <f t="shared" si="5"/>
        <v>0</v>
      </c>
      <c r="K47" s="61">
        <f t="shared" si="2"/>
        <v>0</v>
      </c>
      <c r="L47" s="14">
        <f t="shared" si="6"/>
        <v>0</v>
      </c>
    </row>
    <row r="48" spans="1:12" ht="14.4" x14ac:dyDescent="0.3">
      <c r="A48" s="28" t="s">
        <v>91</v>
      </c>
      <c r="B48" s="13" t="s">
        <v>80</v>
      </c>
      <c r="C48" s="57"/>
      <c r="D48" s="60"/>
      <c r="E48" s="14">
        <f t="shared" si="4"/>
        <v>0</v>
      </c>
      <c r="F48" s="59">
        <v>0</v>
      </c>
      <c r="G48" s="59">
        <v>0</v>
      </c>
      <c r="H48" s="59"/>
      <c r="I48" s="59"/>
      <c r="J48" s="14">
        <f t="shared" si="5"/>
        <v>0</v>
      </c>
      <c r="K48" s="61">
        <f t="shared" si="2"/>
        <v>0</v>
      </c>
      <c r="L48" s="14">
        <f t="shared" si="6"/>
        <v>0</v>
      </c>
    </row>
    <row r="49" spans="1:12" ht="14.4" x14ac:dyDescent="0.3">
      <c r="A49" s="28" t="s">
        <v>92</v>
      </c>
      <c r="B49" s="13" t="s">
        <v>78</v>
      </c>
      <c r="C49" s="57"/>
      <c r="D49" s="59"/>
      <c r="E49" s="14">
        <f t="shared" si="4"/>
        <v>0</v>
      </c>
      <c r="F49" s="59">
        <v>0</v>
      </c>
      <c r="G49" s="59">
        <v>0</v>
      </c>
      <c r="H49" s="59"/>
      <c r="I49" s="59"/>
      <c r="J49" s="14">
        <f t="shared" si="5"/>
        <v>0</v>
      </c>
      <c r="K49" s="61">
        <f t="shared" si="2"/>
        <v>0</v>
      </c>
      <c r="L49" s="14">
        <f t="shared" si="6"/>
        <v>0</v>
      </c>
    </row>
    <row r="50" spans="1:12" ht="14.4" x14ac:dyDescent="0.3">
      <c r="A50" s="28" t="s">
        <v>93</v>
      </c>
      <c r="B50" s="13" t="s">
        <v>79</v>
      </c>
      <c r="C50" s="57"/>
      <c r="D50" s="60"/>
      <c r="E50" s="14">
        <f t="shared" si="4"/>
        <v>0</v>
      </c>
      <c r="F50" s="59">
        <v>0</v>
      </c>
      <c r="G50" s="59">
        <v>0</v>
      </c>
      <c r="H50" s="59"/>
      <c r="I50" s="59"/>
      <c r="J50" s="14">
        <f t="shared" si="5"/>
        <v>0</v>
      </c>
      <c r="K50" s="61">
        <f t="shared" si="2"/>
        <v>0</v>
      </c>
      <c r="L50" s="14">
        <f t="shared" si="6"/>
        <v>0</v>
      </c>
    </row>
    <row r="51" spans="1:12" ht="14.4" x14ac:dyDescent="0.3">
      <c r="A51" s="28" t="s">
        <v>94</v>
      </c>
      <c r="B51" s="65" t="s">
        <v>68</v>
      </c>
      <c r="C51" s="57"/>
      <c r="D51" s="60"/>
      <c r="E51" s="14">
        <f t="shared" si="4"/>
        <v>0</v>
      </c>
      <c r="F51" s="59">
        <v>0</v>
      </c>
      <c r="G51" s="59">
        <v>0</v>
      </c>
      <c r="H51" s="59"/>
      <c r="I51" s="59"/>
      <c r="J51" s="14">
        <f t="shared" si="5"/>
        <v>0</v>
      </c>
      <c r="K51" s="61">
        <f t="shared" si="2"/>
        <v>0</v>
      </c>
      <c r="L51" s="14">
        <f t="shared" si="6"/>
        <v>0</v>
      </c>
    </row>
    <row r="52" spans="1:12" ht="14.4" x14ac:dyDescent="0.3">
      <c r="A52" s="28" t="s">
        <v>95</v>
      </c>
      <c r="B52" s="65" t="s">
        <v>68</v>
      </c>
      <c r="C52" s="57"/>
      <c r="D52" s="60"/>
      <c r="E52" s="14">
        <f t="shared" si="4"/>
        <v>0</v>
      </c>
      <c r="F52" s="59">
        <v>0</v>
      </c>
      <c r="G52" s="59">
        <v>0</v>
      </c>
      <c r="H52" s="59"/>
      <c r="I52" s="59"/>
      <c r="J52" s="14">
        <f t="shared" si="5"/>
        <v>0</v>
      </c>
      <c r="K52" s="61">
        <f t="shared" si="2"/>
        <v>0</v>
      </c>
      <c r="L52" s="14">
        <f t="shared" si="6"/>
        <v>0</v>
      </c>
    </row>
    <row r="53" spans="1:12" ht="14.4" x14ac:dyDescent="0.3">
      <c r="A53" s="28" t="s">
        <v>96</v>
      </c>
      <c r="B53" s="65" t="s">
        <v>68</v>
      </c>
      <c r="C53" s="57"/>
      <c r="D53" s="60"/>
      <c r="E53" s="14">
        <f t="shared" si="4"/>
        <v>0</v>
      </c>
      <c r="F53" s="59">
        <v>0</v>
      </c>
      <c r="G53" s="59">
        <v>0</v>
      </c>
      <c r="H53" s="59"/>
      <c r="I53" s="59"/>
      <c r="J53" s="14">
        <f t="shared" si="5"/>
        <v>0</v>
      </c>
      <c r="K53" s="61">
        <f t="shared" si="2"/>
        <v>0</v>
      </c>
      <c r="L53" s="14">
        <f t="shared" si="6"/>
        <v>0</v>
      </c>
    </row>
    <row r="54" spans="1:12" ht="14.4" x14ac:dyDescent="0.3">
      <c r="A54" s="28" t="s">
        <v>97</v>
      </c>
      <c r="B54" s="65" t="s">
        <v>68</v>
      </c>
      <c r="C54" s="57"/>
      <c r="D54" s="60"/>
      <c r="E54" s="14">
        <f t="shared" si="4"/>
        <v>0</v>
      </c>
      <c r="F54" s="59">
        <v>0</v>
      </c>
      <c r="G54" s="59">
        <v>0</v>
      </c>
      <c r="H54" s="59"/>
      <c r="I54" s="59"/>
      <c r="J54" s="14">
        <f t="shared" si="5"/>
        <v>0</v>
      </c>
      <c r="K54" s="61">
        <f t="shared" si="2"/>
        <v>0</v>
      </c>
      <c r="L54" s="14">
        <f t="shared" si="6"/>
        <v>0</v>
      </c>
    </row>
    <row r="55" spans="1:12" ht="14.4" x14ac:dyDescent="0.3">
      <c r="A55" s="28" t="s">
        <v>98</v>
      </c>
      <c r="B55" s="65" t="s">
        <v>68</v>
      </c>
      <c r="C55" s="57"/>
      <c r="D55" s="60"/>
      <c r="E55" s="14">
        <f t="shared" si="4"/>
        <v>0</v>
      </c>
      <c r="F55" s="59">
        <v>0</v>
      </c>
      <c r="G55" s="59">
        <v>0</v>
      </c>
      <c r="H55" s="59"/>
      <c r="I55" s="59"/>
      <c r="J55" s="14">
        <f t="shared" si="5"/>
        <v>0</v>
      </c>
      <c r="K55" s="61">
        <f t="shared" si="2"/>
        <v>0</v>
      </c>
      <c r="L55" s="14">
        <f t="shared" si="6"/>
        <v>0</v>
      </c>
    </row>
    <row r="56" spans="1:12" ht="14.4" x14ac:dyDescent="0.3">
      <c r="A56" s="28" t="s">
        <v>99</v>
      </c>
      <c r="B56" s="65" t="s">
        <v>68</v>
      </c>
      <c r="C56" s="57"/>
      <c r="D56" s="60"/>
      <c r="E56" s="14">
        <f t="shared" si="4"/>
        <v>0</v>
      </c>
      <c r="F56" s="59">
        <v>0</v>
      </c>
      <c r="G56" s="59">
        <v>0</v>
      </c>
      <c r="H56" s="59"/>
      <c r="I56" s="59"/>
      <c r="J56" s="14">
        <f t="shared" si="5"/>
        <v>0</v>
      </c>
      <c r="K56" s="61">
        <f t="shared" si="2"/>
        <v>0</v>
      </c>
      <c r="L56" s="14">
        <f t="shared" si="6"/>
        <v>0</v>
      </c>
    </row>
    <row r="57" spans="1:12" ht="14.4" x14ac:dyDescent="0.3">
      <c r="A57" s="28" t="s">
        <v>100</v>
      </c>
      <c r="B57" s="65" t="s">
        <v>68</v>
      </c>
      <c r="C57" s="57"/>
      <c r="D57" s="60"/>
      <c r="E57" s="14">
        <f t="shared" si="4"/>
        <v>0</v>
      </c>
      <c r="F57" s="59">
        <v>0</v>
      </c>
      <c r="G57" s="59">
        <v>0</v>
      </c>
      <c r="H57" s="59"/>
      <c r="I57" s="59"/>
      <c r="J57" s="14">
        <f t="shared" si="5"/>
        <v>0</v>
      </c>
      <c r="K57" s="61">
        <f t="shared" si="2"/>
        <v>0</v>
      </c>
      <c r="L57" s="14">
        <f t="shared" si="6"/>
        <v>0</v>
      </c>
    </row>
    <row r="58" spans="1:12" ht="14.4" x14ac:dyDescent="0.3">
      <c r="A58" s="28" t="s">
        <v>101</v>
      </c>
      <c r="B58" s="65" t="s">
        <v>68</v>
      </c>
      <c r="C58" s="57"/>
      <c r="D58" s="60"/>
      <c r="E58" s="14">
        <f t="shared" si="4"/>
        <v>0</v>
      </c>
      <c r="F58" s="59">
        <v>0</v>
      </c>
      <c r="G58" s="59">
        <v>0</v>
      </c>
      <c r="H58" s="59"/>
      <c r="I58" s="59"/>
      <c r="J58" s="14">
        <f t="shared" si="5"/>
        <v>0</v>
      </c>
      <c r="K58" s="61">
        <f t="shared" si="2"/>
        <v>0</v>
      </c>
      <c r="L58" s="14">
        <f t="shared" si="6"/>
        <v>0</v>
      </c>
    </row>
    <row r="59" spans="1:12" ht="14.4" x14ac:dyDescent="0.3">
      <c r="A59" s="28" t="s">
        <v>102</v>
      </c>
      <c r="B59" s="65" t="s">
        <v>68</v>
      </c>
      <c r="C59" s="57"/>
      <c r="D59" s="60"/>
      <c r="E59" s="14">
        <f t="shared" si="4"/>
        <v>0</v>
      </c>
      <c r="F59" s="59">
        <v>0</v>
      </c>
      <c r="G59" s="59">
        <v>0</v>
      </c>
      <c r="H59" s="59"/>
      <c r="I59" s="59"/>
      <c r="J59" s="14">
        <f t="shared" si="5"/>
        <v>0</v>
      </c>
      <c r="K59" s="61">
        <f t="shared" si="2"/>
        <v>0</v>
      </c>
      <c r="L59" s="14">
        <f t="shared" si="6"/>
        <v>0</v>
      </c>
    </row>
    <row r="60" spans="1:12" ht="14.4" x14ac:dyDescent="0.3">
      <c r="A60" s="28" t="s">
        <v>103</v>
      </c>
      <c r="B60" s="65" t="s">
        <v>68</v>
      </c>
      <c r="C60" s="57"/>
      <c r="D60" s="60"/>
      <c r="E60" s="14">
        <f t="shared" si="4"/>
        <v>0</v>
      </c>
      <c r="F60" s="59">
        <v>0</v>
      </c>
      <c r="G60" s="59">
        <v>0</v>
      </c>
      <c r="H60" s="59"/>
      <c r="I60" s="59"/>
      <c r="J60" s="14">
        <f t="shared" si="5"/>
        <v>0</v>
      </c>
      <c r="K60" s="61">
        <f t="shared" si="2"/>
        <v>0</v>
      </c>
      <c r="L60" s="14">
        <f t="shared" si="6"/>
        <v>0</v>
      </c>
    </row>
    <row r="61" spans="1:12" ht="14.4" x14ac:dyDescent="0.3">
      <c r="A61" s="28" t="s">
        <v>111</v>
      </c>
      <c r="B61" s="13" t="s">
        <v>37</v>
      </c>
      <c r="C61" s="57"/>
      <c r="D61" s="60"/>
      <c r="E61" s="14">
        <f t="shared" si="4"/>
        <v>0</v>
      </c>
      <c r="F61" s="59">
        <v>0</v>
      </c>
      <c r="G61" s="59">
        <v>0</v>
      </c>
      <c r="H61" s="59"/>
      <c r="I61" s="59"/>
      <c r="J61" s="14">
        <f t="shared" si="5"/>
        <v>0</v>
      </c>
      <c r="K61" s="61">
        <f t="shared" si="2"/>
        <v>0</v>
      </c>
      <c r="L61" s="14">
        <f t="shared" si="6"/>
        <v>0</v>
      </c>
    </row>
    <row r="62" spans="1:12" ht="14.4" x14ac:dyDescent="0.3">
      <c r="A62" s="28" t="s">
        <v>113</v>
      </c>
      <c r="B62" s="13" t="s">
        <v>104</v>
      </c>
      <c r="C62" s="57"/>
      <c r="D62" s="60"/>
      <c r="E62" s="14">
        <f t="shared" si="4"/>
        <v>0</v>
      </c>
      <c r="F62" s="59">
        <v>0</v>
      </c>
      <c r="G62" s="59">
        <v>0</v>
      </c>
      <c r="H62" s="59"/>
      <c r="I62" s="59"/>
      <c r="J62" s="14">
        <f t="shared" si="5"/>
        <v>0</v>
      </c>
      <c r="K62" s="61">
        <f t="shared" si="2"/>
        <v>0</v>
      </c>
      <c r="L62" s="14">
        <f t="shared" si="6"/>
        <v>0</v>
      </c>
    </row>
    <row r="63" spans="1:12" ht="14.4" x14ac:dyDescent="0.3">
      <c r="A63" s="28" t="s">
        <v>112</v>
      </c>
      <c r="B63" s="13" t="s">
        <v>105</v>
      </c>
      <c r="C63" s="57"/>
      <c r="D63" s="60"/>
      <c r="E63" s="14">
        <f t="shared" si="4"/>
        <v>0</v>
      </c>
      <c r="F63" s="59">
        <v>0</v>
      </c>
      <c r="G63" s="59">
        <v>0</v>
      </c>
      <c r="H63" s="59"/>
      <c r="I63" s="59"/>
      <c r="J63" s="14">
        <f t="shared" si="5"/>
        <v>0</v>
      </c>
      <c r="K63" s="61">
        <f t="shared" si="2"/>
        <v>0</v>
      </c>
      <c r="L63" s="14">
        <f t="shared" si="6"/>
        <v>0</v>
      </c>
    </row>
    <row r="64" spans="1:12" ht="14.4" x14ac:dyDescent="0.3">
      <c r="A64" s="28" t="s">
        <v>114</v>
      </c>
      <c r="B64" s="13" t="s">
        <v>106</v>
      </c>
      <c r="C64" s="57"/>
      <c r="D64" s="60"/>
      <c r="E64" s="14">
        <f t="shared" si="4"/>
        <v>0</v>
      </c>
      <c r="F64" s="59">
        <v>0</v>
      </c>
      <c r="G64" s="59">
        <v>0</v>
      </c>
      <c r="H64" s="59"/>
      <c r="I64" s="59"/>
      <c r="J64" s="14">
        <f t="shared" si="5"/>
        <v>0</v>
      </c>
      <c r="K64" s="61">
        <f t="shared" si="2"/>
        <v>0</v>
      </c>
      <c r="L64" s="14">
        <f t="shared" si="6"/>
        <v>0</v>
      </c>
    </row>
    <row r="65" spans="1:12" ht="14.4" x14ac:dyDescent="0.3">
      <c r="A65" s="28" t="s">
        <v>115</v>
      </c>
      <c r="B65" s="13" t="s">
        <v>107</v>
      </c>
      <c r="C65" s="57"/>
      <c r="D65" s="60"/>
      <c r="E65" s="14">
        <f t="shared" si="4"/>
        <v>0</v>
      </c>
      <c r="F65" s="59">
        <v>0</v>
      </c>
      <c r="G65" s="59">
        <v>0</v>
      </c>
      <c r="H65" s="59"/>
      <c r="I65" s="59"/>
      <c r="J65" s="14">
        <f t="shared" si="5"/>
        <v>0</v>
      </c>
      <c r="K65" s="61">
        <f t="shared" si="2"/>
        <v>0</v>
      </c>
      <c r="L65" s="14">
        <f t="shared" si="6"/>
        <v>0</v>
      </c>
    </row>
    <row r="66" spans="1:12" ht="14.4" x14ac:dyDescent="0.3">
      <c r="A66" s="28" t="s">
        <v>116</v>
      </c>
      <c r="B66" s="13" t="s">
        <v>108</v>
      </c>
      <c r="C66" s="57"/>
      <c r="D66" s="60"/>
      <c r="E66" s="14">
        <f t="shared" si="4"/>
        <v>0</v>
      </c>
      <c r="F66" s="59">
        <v>0</v>
      </c>
      <c r="G66" s="59">
        <v>0</v>
      </c>
      <c r="H66" s="59"/>
      <c r="I66" s="59"/>
      <c r="J66" s="14">
        <f t="shared" si="5"/>
        <v>0</v>
      </c>
      <c r="K66" s="61">
        <f t="shared" si="2"/>
        <v>0</v>
      </c>
      <c r="L66" s="14">
        <f t="shared" si="6"/>
        <v>0</v>
      </c>
    </row>
    <row r="67" spans="1:12" ht="14.4" x14ac:dyDescent="0.3">
      <c r="A67" s="28" t="s">
        <v>117</v>
      </c>
      <c r="B67" s="13" t="s">
        <v>109</v>
      </c>
      <c r="C67" s="57"/>
      <c r="D67" s="60"/>
      <c r="E67" s="14">
        <f t="shared" si="4"/>
        <v>0</v>
      </c>
      <c r="F67" s="59">
        <v>0</v>
      </c>
      <c r="G67" s="59">
        <v>0</v>
      </c>
      <c r="H67" s="59"/>
      <c r="I67" s="59"/>
      <c r="J67" s="14">
        <f t="shared" si="5"/>
        <v>0</v>
      </c>
      <c r="K67" s="61">
        <f t="shared" si="2"/>
        <v>0</v>
      </c>
      <c r="L67" s="14">
        <f t="shared" si="6"/>
        <v>0</v>
      </c>
    </row>
    <row r="68" spans="1:12" ht="24.6" x14ac:dyDescent="0.3">
      <c r="A68" s="28" t="s">
        <v>127</v>
      </c>
      <c r="B68" s="19" t="s">
        <v>110</v>
      </c>
      <c r="C68" s="57"/>
      <c r="D68" s="59"/>
      <c r="E68" s="14">
        <f t="shared" si="4"/>
        <v>0</v>
      </c>
      <c r="F68" s="59">
        <v>0</v>
      </c>
      <c r="G68" s="59">
        <v>0</v>
      </c>
      <c r="H68" s="59"/>
      <c r="I68" s="59"/>
      <c r="J68" s="14">
        <f t="shared" si="5"/>
        <v>0</v>
      </c>
      <c r="K68" s="61">
        <f t="shared" si="2"/>
        <v>0</v>
      </c>
      <c r="L68" s="14">
        <f t="shared" si="6"/>
        <v>0</v>
      </c>
    </row>
    <row r="69" spans="1:12" ht="14.4" x14ac:dyDescent="0.3">
      <c r="A69" s="28" t="s">
        <v>120</v>
      </c>
      <c r="B69" s="13" t="s">
        <v>118</v>
      </c>
      <c r="C69" s="57"/>
      <c r="D69" s="59"/>
      <c r="E69" s="14">
        <f t="shared" si="4"/>
        <v>0</v>
      </c>
      <c r="F69" s="59">
        <v>0</v>
      </c>
      <c r="G69" s="59">
        <v>0</v>
      </c>
      <c r="H69" s="59"/>
      <c r="I69" s="59"/>
      <c r="J69" s="14">
        <f t="shared" si="5"/>
        <v>0</v>
      </c>
      <c r="K69" s="61">
        <f t="shared" si="2"/>
        <v>0</v>
      </c>
      <c r="L69" s="14">
        <f t="shared" si="6"/>
        <v>0</v>
      </c>
    </row>
    <row r="70" spans="1:12" ht="14.4" x14ac:dyDescent="0.3">
      <c r="A70" s="28" t="s">
        <v>121</v>
      </c>
      <c r="B70" s="13" t="s">
        <v>119</v>
      </c>
      <c r="C70" s="57"/>
      <c r="D70" s="59"/>
      <c r="E70" s="14">
        <f t="shared" si="4"/>
        <v>0</v>
      </c>
      <c r="F70" s="59">
        <v>0</v>
      </c>
      <c r="G70" s="59">
        <v>0</v>
      </c>
      <c r="H70" s="59"/>
      <c r="I70" s="59"/>
      <c r="J70" s="14">
        <f t="shared" si="5"/>
        <v>0</v>
      </c>
      <c r="K70" s="61">
        <f t="shared" si="2"/>
        <v>0</v>
      </c>
      <c r="L70" s="14">
        <f t="shared" si="6"/>
        <v>0</v>
      </c>
    </row>
    <row r="71" spans="1:12" ht="14.4" x14ac:dyDescent="0.3">
      <c r="A71" s="28" t="s">
        <v>122</v>
      </c>
      <c r="B71" s="13" t="s">
        <v>68</v>
      </c>
      <c r="C71" s="57"/>
      <c r="D71" s="59"/>
      <c r="E71" s="14">
        <f t="shared" si="4"/>
        <v>0</v>
      </c>
      <c r="F71" s="59">
        <v>0</v>
      </c>
      <c r="G71" s="59">
        <v>0</v>
      </c>
      <c r="H71" s="59"/>
      <c r="I71" s="59"/>
      <c r="J71" s="14">
        <f t="shared" si="5"/>
        <v>0</v>
      </c>
      <c r="K71" s="61">
        <f t="shared" si="2"/>
        <v>0</v>
      </c>
      <c r="L71" s="14">
        <f t="shared" si="6"/>
        <v>0</v>
      </c>
    </row>
    <row r="72" spans="1:12" ht="14.4" x14ac:dyDescent="0.3">
      <c r="A72" s="28" t="s">
        <v>124</v>
      </c>
      <c r="B72" s="13" t="s">
        <v>123</v>
      </c>
      <c r="C72" s="57"/>
      <c r="D72" s="59"/>
      <c r="E72" s="14">
        <f t="shared" si="4"/>
        <v>0</v>
      </c>
      <c r="F72" s="59">
        <v>0</v>
      </c>
      <c r="G72" s="59">
        <v>0</v>
      </c>
      <c r="H72" s="59"/>
      <c r="I72" s="59"/>
      <c r="J72" s="14">
        <f t="shared" si="5"/>
        <v>0</v>
      </c>
      <c r="K72" s="61">
        <f t="shared" si="2"/>
        <v>0</v>
      </c>
      <c r="L72" s="14">
        <f t="shared" si="6"/>
        <v>0</v>
      </c>
    </row>
    <row r="73" spans="1:12" ht="14.4" x14ac:dyDescent="0.3">
      <c r="A73" s="28" t="s">
        <v>126</v>
      </c>
      <c r="B73" s="13" t="s">
        <v>125</v>
      </c>
      <c r="C73" s="57"/>
      <c r="D73" s="59"/>
      <c r="E73" s="14">
        <f t="shared" si="4"/>
        <v>0</v>
      </c>
      <c r="F73" s="59">
        <v>0</v>
      </c>
      <c r="G73" s="59">
        <v>0</v>
      </c>
      <c r="H73" s="59"/>
      <c r="I73" s="59"/>
      <c r="J73" s="14">
        <f t="shared" si="5"/>
        <v>0</v>
      </c>
      <c r="K73" s="61">
        <f t="shared" si="2"/>
        <v>0</v>
      </c>
      <c r="L73" s="14">
        <f t="shared" si="6"/>
        <v>0</v>
      </c>
    </row>
    <row r="74" spans="1:12" ht="24.6" x14ac:dyDescent="0.3">
      <c r="A74" s="28" t="s">
        <v>128</v>
      </c>
      <c r="B74" s="19" t="s">
        <v>130</v>
      </c>
      <c r="C74" s="57"/>
      <c r="D74" s="59"/>
      <c r="E74" s="14">
        <f t="shared" si="4"/>
        <v>0</v>
      </c>
      <c r="F74" s="59">
        <v>0</v>
      </c>
      <c r="G74" s="59">
        <v>0</v>
      </c>
      <c r="H74" s="59"/>
      <c r="I74" s="59"/>
      <c r="J74" s="14">
        <f t="shared" si="5"/>
        <v>0</v>
      </c>
      <c r="K74" s="61">
        <f t="shared" si="2"/>
        <v>0</v>
      </c>
      <c r="L74" s="14">
        <f t="shared" si="6"/>
        <v>0</v>
      </c>
    </row>
    <row r="75" spans="1:12" ht="24.6" x14ac:dyDescent="0.3">
      <c r="A75" s="28" t="s">
        <v>129</v>
      </c>
      <c r="B75" s="19" t="s">
        <v>131</v>
      </c>
      <c r="C75" s="57"/>
      <c r="D75" s="59"/>
      <c r="E75" s="14">
        <f t="shared" si="4"/>
        <v>0</v>
      </c>
      <c r="F75" s="59">
        <v>0</v>
      </c>
      <c r="G75" s="59">
        <v>0</v>
      </c>
      <c r="H75" s="59"/>
      <c r="I75" s="59"/>
      <c r="J75" s="14">
        <f t="shared" si="5"/>
        <v>0</v>
      </c>
      <c r="K75" s="61">
        <f t="shared" si="2"/>
        <v>0</v>
      </c>
      <c r="L75" s="14">
        <f t="shared" si="6"/>
        <v>0</v>
      </c>
    </row>
    <row r="76" spans="1:12" ht="14.4" x14ac:dyDescent="0.3">
      <c r="A76" s="28" t="s">
        <v>133</v>
      </c>
      <c r="B76" s="13" t="s">
        <v>132</v>
      </c>
      <c r="C76" s="57"/>
      <c r="D76" s="59"/>
      <c r="E76" s="14">
        <f t="shared" si="4"/>
        <v>0</v>
      </c>
      <c r="F76" s="59">
        <v>0</v>
      </c>
      <c r="G76" s="59">
        <v>0</v>
      </c>
      <c r="H76" s="59"/>
      <c r="I76" s="59"/>
      <c r="J76" s="14">
        <f t="shared" si="5"/>
        <v>0</v>
      </c>
      <c r="K76" s="61">
        <f t="shared" si="2"/>
        <v>0</v>
      </c>
      <c r="L76" s="14">
        <f t="shared" si="6"/>
        <v>0</v>
      </c>
    </row>
    <row r="77" spans="1:12" ht="14.4" x14ac:dyDescent="0.3">
      <c r="A77" s="28" t="s">
        <v>135</v>
      </c>
      <c r="B77" s="13" t="s">
        <v>134</v>
      </c>
      <c r="C77" s="57"/>
      <c r="D77" s="59"/>
      <c r="E77" s="14">
        <f t="shared" si="4"/>
        <v>0</v>
      </c>
      <c r="F77" s="59">
        <v>0</v>
      </c>
      <c r="G77" s="59">
        <v>0</v>
      </c>
      <c r="H77" s="59"/>
      <c r="I77" s="59"/>
      <c r="J77" s="14">
        <f t="shared" si="5"/>
        <v>0</v>
      </c>
      <c r="K77" s="61">
        <f t="shared" si="2"/>
        <v>0</v>
      </c>
      <c r="L77" s="14">
        <f t="shared" si="6"/>
        <v>0</v>
      </c>
    </row>
    <row r="78" spans="1:12" ht="14.4" x14ac:dyDescent="0.3">
      <c r="A78" s="28" t="s">
        <v>136</v>
      </c>
      <c r="B78" s="19" t="s">
        <v>38</v>
      </c>
      <c r="C78" s="57"/>
      <c r="D78" s="59"/>
      <c r="E78" s="14"/>
      <c r="F78" s="59">
        <v>0</v>
      </c>
      <c r="G78" s="59">
        <v>0</v>
      </c>
      <c r="H78" s="59"/>
      <c r="I78" s="59"/>
      <c r="J78" s="14">
        <f>SUM(F78:G78)</f>
        <v>0</v>
      </c>
      <c r="K78" s="61">
        <f t="shared" si="2"/>
        <v>0</v>
      </c>
      <c r="L78" s="14">
        <f>G78</f>
        <v>0</v>
      </c>
    </row>
    <row r="79" spans="1:12" ht="14.4" x14ac:dyDescent="0.3">
      <c r="A79" s="28" t="s">
        <v>137</v>
      </c>
      <c r="B79" s="13" t="s">
        <v>68</v>
      </c>
      <c r="C79" s="57"/>
      <c r="D79" s="59"/>
      <c r="E79" s="14">
        <f t="shared" si="4"/>
        <v>0</v>
      </c>
      <c r="F79" s="59">
        <v>0</v>
      </c>
      <c r="G79" s="59">
        <v>0</v>
      </c>
      <c r="H79" s="59"/>
      <c r="I79" s="59"/>
      <c r="J79" s="14">
        <f t="shared" si="5"/>
        <v>0</v>
      </c>
      <c r="K79" s="61">
        <f t="shared" si="2"/>
        <v>0</v>
      </c>
      <c r="L79" s="14">
        <f t="shared" si="6"/>
        <v>0</v>
      </c>
    </row>
    <row r="80" spans="1:12" ht="14.4" x14ac:dyDescent="0.3">
      <c r="A80" s="29" t="s">
        <v>137</v>
      </c>
      <c r="B80" s="13" t="s">
        <v>139</v>
      </c>
      <c r="C80" s="57"/>
      <c r="D80" s="59"/>
      <c r="E80" s="14">
        <f t="shared" si="4"/>
        <v>0</v>
      </c>
      <c r="F80" s="59">
        <v>0</v>
      </c>
      <c r="G80" s="59">
        <v>0</v>
      </c>
      <c r="H80" s="59"/>
      <c r="I80" s="59"/>
      <c r="J80" s="14">
        <f t="shared" si="5"/>
        <v>0</v>
      </c>
      <c r="K80" s="61">
        <f t="shared" si="2"/>
        <v>0</v>
      </c>
      <c r="L80" s="14">
        <f t="shared" si="6"/>
        <v>0</v>
      </c>
    </row>
    <row r="81" spans="1:12" ht="14.4" x14ac:dyDescent="0.3">
      <c r="A81" s="28" t="s">
        <v>140</v>
      </c>
      <c r="B81" s="13" t="s">
        <v>138</v>
      </c>
      <c r="C81" s="57"/>
      <c r="D81" s="59"/>
      <c r="E81" s="14">
        <f t="shared" si="4"/>
        <v>0</v>
      </c>
      <c r="F81" s="59">
        <v>0</v>
      </c>
      <c r="G81" s="59">
        <v>0</v>
      </c>
      <c r="H81" s="59"/>
      <c r="I81" s="59"/>
      <c r="J81" s="14">
        <f t="shared" si="5"/>
        <v>0</v>
      </c>
      <c r="K81" s="61">
        <f t="shared" si="2"/>
        <v>0</v>
      </c>
      <c r="L81" s="14">
        <f t="shared" si="6"/>
        <v>0</v>
      </c>
    </row>
    <row r="82" spans="1:12" ht="24.6" x14ac:dyDescent="0.3">
      <c r="A82" s="28" t="s">
        <v>142</v>
      </c>
      <c r="B82" s="19" t="s">
        <v>141</v>
      </c>
      <c r="C82" s="57"/>
      <c r="D82" s="59"/>
      <c r="E82" s="14">
        <f t="shared" si="4"/>
        <v>0</v>
      </c>
      <c r="F82" s="59">
        <v>0</v>
      </c>
      <c r="G82" s="59">
        <v>0</v>
      </c>
      <c r="H82" s="59"/>
      <c r="I82" s="59"/>
      <c r="J82" s="14">
        <f t="shared" si="5"/>
        <v>0</v>
      </c>
      <c r="K82" s="61">
        <f t="shared" ref="K82:K115" si="7">IF(E82=0,0,(J82/E82))</f>
        <v>0</v>
      </c>
      <c r="L82" s="14">
        <f t="shared" si="6"/>
        <v>0</v>
      </c>
    </row>
    <row r="83" spans="1:12" ht="14.4" x14ac:dyDescent="0.3">
      <c r="A83" s="28" t="s">
        <v>143</v>
      </c>
      <c r="B83" s="65" t="s">
        <v>68</v>
      </c>
      <c r="C83" s="57"/>
      <c r="D83" s="59"/>
      <c r="E83" s="14">
        <f t="shared" si="4"/>
        <v>0</v>
      </c>
      <c r="F83" s="59">
        <v>0</v>
      </c>
      <c r="G83" s="59">
        <v>0</v>
      </c>
      <c r="H83" s="59"/>
      <c r="I83" s="59"/>
      <c r="J83" s="14">
        <f t="shared" si="5"/>
        <v>0</v>
      </c>
      <c r="K83" s="61">
        <f t="shared" si="7"/>
        <v>0</v>
      </c>
      <c r="L83" s="14">
        <f t="shared" si="6"/>
        <v>0</v>
      </c>
    </row>
    <row r="84" spans="1:12" ht="14.4" x14ac:dyDescent="0.3">
      <c r="A84" s="28" t="s">
        <v>144</v>
      </c>
      <c r="B84" s="65" t="s">
        <v>68</v>
      </c>
      <c r="C84" s="57"/>
      <c r="D84" s="59"/>
      <c r="E84" s="14">
        <f t="shared" si="4"/>
        <v>0</v>
      </c>
      <c r="F84" s="59">
        <v>0</v>
      </c>
      <c r="G84" s="59">
        <v>0</v>
      </c>
      <c r="H84" s="59"/>
      <c r="I84" s="59"/>
      <c r="J84" s="14">
        <f t="shared" si="5"/>
        <v>0</v>
      </c>
      <c r="K84" s="61">
        <f t="shared" si="7"/>
        <v>0</v>
      </c>
      <c r="L84" s="14">
        <f t="shared" si="6"/>
        <v>0</v>
      </c>
    </row>
    <row r="85" spans="1:12" ht="14.4" x14ac:dyDescent="0.3">
      <c r="A85" s="28" t="s">
        <v>147</v>
      </c>
      <c r="B85" s="13" t="s">
        <v>145</v>
      </c>
      <c r="C85" s="57"/>
      <c r="D85" s="59"/>
      <c r="E85" s="14">
        <f t="shared" si="4"/>
        <v>0</v>
      </c>
      <c r="F85" s="59">
        <v>0</v>
      </c>
      <c r="G85" s="59">
        <v>0</v>
      </c>
      <c r="H85" s="59"/>
      <c r="I85" s="59"/>
      <c r="J85" s="14">
        <f t="shared" si="5"/>
        <v>0</v>
      </c>
      <c r="K85" s="61">
        <f t="shared" si="7"/>
        <v>0</v>
      </c>
      <c r="L85" s="14">
        <f t="shared" si="6"/>
        <v>0</v>
      </c>
    </row>
    <row r="86" spans="1:12" ht="14.4" x14ac:dyDescent="0.3">
      <c r="A86" s="28" t="s">
        <v>148</v>
      </c>
      <c r="B86" s="13" t="s">
        <v>146</v>
      </c>
      <c r="C86" s="57"/>
      <c r="D86" s="59"/>
      <c r="E86" s="14">
        <f>SUM(C86:D86)</f>
        <v>0</v>
      </c>
      <c r="F86" s="59">
        <v>0</v>
      </c>
      <c r="G86" s="59">
        <v>0</v>
      </c>
      <c r="H86" s="59"/>
      <c r="I86" s="59"/>
      <c r="J86" s="14">
        <f t="shared" si="5"/>
        <v>0</v>
      </c>
      <c r="K86" s="61">
        <f t="shared" si="7"/>
        <v>0</v>
      </c>
      <c r="L86" s="14">
        <f t="shared" si="6"/>
        <v>0</v>
      </c>
    </row>
    <row r="87" spans="1:12" ht="14.4" x14ac:dyDescent="0.3">
      <c r="A87" s="28" t="s">
        <v>152</v>
      </c>
      <c r="B87" s="13" t="s">
        <v>149</v>
      </c>
      <c r="C87" s="57"/>
      <c r="D87" s="59"/>
      <c r="E87" s="14">
        <f t="shared" si="4"/>
        <v>0</v>
      </c>
      <c r="F87" s="59">
        <v>0</v>
      </c>
      <c r="G87" s="59">
        <v>0</v>
      </c>
      <c r="H87" s="59"/>
      <c r="I87" s="59"/>
      <c r="J87" s="14">
        <f t="shared" si="5"/>
        <v>0</v>
      </c>
      <c r="K87" s="61">
        <f t="shared" si="7"/>
        <v>0</v>
      </c>
      <c r="L87" s="14">
        <f t="shared" si="6"/>
        <v>0</v>
      </c>
    </row>
    <row r="88" spans="1:12" ht="14.4" x14ac:dyDescent="0.3">
      <c r="A88" s="28" t="s">
        <v>153</v>
      </c>
      <c r="B88" s="13" t="s">
        <v>150</v>
      </c>
      <c r="C88" s="57"/>
      <c r="D88" s="59"/>
      <c r="E88" s="14">
        <f t="shared" si="4"/>
        <v>0</v>
      </c>
      <c r="F88" s="59">
        <v>0</v>
      </c>
      <c r="G88" s="59">
        <v>0</v>
      </c>
      <c r="H88" s="59"/>
      <c r="I88" s="59"/>
      <c r="J88" s="14">
        <f t="shared" si="5"/>
        <v>0</v>
      </c>
      <c r="K88" s="61">
        <f t="shared" si="7"/>
        <v>0</v>
      </c>
      <c r="L88" s="14">
        <f t="shared" si="6"/>
        <v>0</v>
      </c>
    </row>
    <row r="89" spans="1:12" ht="14.4" x14ac:dyDescent="0.3">
      <c r="A89" s="28" t="s">
        <v>154</v>
      </c>
      <c r="B89" s="13" t="s">
        <v>39</v>
      </c>
      <c r="C89" s="57"/>
      <c r="D89" s="59"/>
      <c r="E89" s="14">
        <f t="shared" si="4"/>
        <v>0</v>
      </c>
      <c r="F89" s="59">
        <v>0</v>
      </c>
      <c r="G89" s="59">
        <v>0</v>
      </c>
      <c r="H89" s="59"/>
      <c r="I89" s="59"/>
      <c r="J89" s="14">
        <f t="shared" si="5"/>
        <v>0</v>
      </c>
      <c r="K89" s="61">
        <f t="shared" si="7"/>
        <v>0</v>
      </c>
      <c r="L89" s="14">
        <f t="shared" si="6"/>
        <v>0</v>
      </c>
    </row>
    <row r="90" spans="1:12" ht="14.4" x14ac:dyDescent="0.3">
      <c r="A90" s="28" t="s">
        <v>155</v>
      </c>
      <c r="B90" s="13" t="s">
        <v>151</v>
      </c>
      <c r="C90" s="57"/>
      <c r="D90" s="59"/>
      <c r="E90" s="14">
        <f t="shared" si="4"/>
        <v>0</v>
      </c>
      <c r="F90" s="59">
        <v>0</v>
      </c>
      <c r="G90" s="59">
        <v>0</v>
      </c>
      <c r="H90" s="59"/>
      <c r="I90" s="59"/>
      <c r="J90" s="14">
        <f t="shared" si="5"/>
        <v>0</v>
      </c>
      <c r="K90" s="61">
        <f t="shared" si="7"/>
        <v>0</v>
      </c>
      <c r="L90" s="14">
        <f t="shared" si="6"/>
        <v>0</v>
      </c>
    </row>
    <row r="91" spans="1:12" ht="14.4" x14ac:dyDescent="0.3">
      <c r="A91" s="28" t="s">
        <v>156</v>
      </c>
      <c r="B91" s="65" t="s">
        <v>68</v>
      </c>
      <c r="C91" s="57"/>
      <c r="D91" s="59"/>
      <c r="E91" s="14">
        <f t="shared" si="4"/>
        <v>0</v>
      </c>
      <c r="F91" s="59">
        <v>0</v>
      </c>
      <c r="G91" s="59">
        <v>0</v>
      </c>
      <c r="H91" s="59"/>
      <c r="I91" s="59"/>
      <c r="J91" s="14">
        <f t="shared" si="5"/>
        <v>0</v>
      </c>
      <c r="K91" s="61">
        <f t="shared" si="7"/>
        <v>0</v>
      </c>
      <c r="L91" s="14">
        <f t="shared" si="6"/>
        <v>0</v>
      </c>
    </row>
    <row r="92" spans="1:12" ht="14.4" x14ac:dyDescent="0.3">
      <c r="A92" s="28" t="s">
        <v>157</v>
      </c>
      <c r="B92" s="65" t="s">
        <v>68</v>
      </c>
      <c r="C92" s="57"/>
      <c r="D92" s="59"/>
      <c r="E92" s="14">
        <f t="shared" si="4"/>
        <v>0</v>
      </c>
      <c r="F92" s="59">
        <v>0</v>
      </c>
      <c r="G92" s="59">
        <v>0</v>
      </c>
      <c r="H92" s="59"/>
      <c r="I92" s="59"/>
      <c r="J92" s="14">
        <f t="shared" si="5"/>
        <v>0</v>
      </c>
      <c r="K92" s="61">
        <f t="shared" si="7"/>
        <v>0</v>
      </c>
      <c r="L92" s="14">
        <f t="shared" si="6"/>
        <v>0</v>
      </c>
    </row>
    <row r="93" spans="1:12" ht="14.4" x14ac:dyDescent="0.3">
      <c r="A93" s="28" t="s">
        <v>217</v>
      </c>
      <c r="B93" s="13" t="s">
        <v>218</v>
      </c>
      <c r="C93" s="57"/>
      <c r="D93" s="59"/>
      <c r="E93" s="14">
        <f t="shared" si="4"/>
        <v>0</v>
      </c>
      <c r="F93" s="59">
        <v>0</v>
      </c>
      <c r="G93" s="59">
        <v>0</v>
      </c>
      <c r="H93" s="59"/>
      <c r="I93" s="59"/>
      <c r="J93" s="14">
        <f t="shared" si="5"/>
        <v>0</v>
      </c>
      <c r="K93" s="61">
        <f t="shared" si="7"/>
        <v>0</v>
      </c>
      <c r="L93" s="14">
        <f t="shared" si="6"/>
        <v>0</v>
      </c>
    </row>
    <row r="94" spans="1:12" ht="14.4" x14ac:dyDescent="0.3">
      <c r="A94" s="28" t="s">
        <v>220</v>
      </c>
      <c r="B94" s="13" t="s">
        <v>219</v>
      </c>
      <c r="C94" s="57"/>
      <c r="D94" s="59"/>
      <c r="E94" s="14">
        <f t="shared" si="4"/>
        <v>0</v>
      </c>
      <c r="F94" s="59">
        <v>0</v>
      </c>
      <c r="G94" s="59">
        <v>0</v>
      </c>
      <c r="H94" s="59"/>
      <c r="I94" s="59"/>
      <c r="J94" s="14">
        <f t="shared" ref="J94:J136" si="8">SUM(F94:G94)</f>
        <v>0</v>
      </c>
      <c r="K94" s="61">
        <f t="shared" si="7"/>
        <v>0</v>
      </c>
      <c r="L94" s="14">
        <f t="shared" ref="L94:L136" si="9">G94</f>
        <v>0</v>
      </c>
    </row>
    <row r="95" spans="1:12" ht="14.4" x14ac:dyDescent="0.3">
      <c r="A95" s="28" t="s">
        <v>163</v>
      </c>
      <c r="B95" s="13" t="s">
        <v>158</v>
      </c>
      <c r="C95" s="57"/>
      <c r="D95" s="59"/>
      <c r="E95" s="14">
        <f t="shared" si="4"/>
        <v>0</v>
      </c>
      <c r="F95" s="59">
        <v>0</v>
      </c>
      <c r="G95" s="59">
        <v>0</v>
      </c>
      <c r="H95" s="59"/>
      <c r="I95" s="59"/>
      <c r="J95" s="14">
        <f t="shared" si="8"/>
        <v>0</v>
      </c>
      <c r="K95" s="61">
        <f t="shared" si="7"/>
        <v>0</v>
      </c>
      <c r="L95" s="14">
        <f t="shared" si="9"/>
        <v>0</v>
      </c>
    </row>
    <row r="96" spans="1:12" ht="14.4" x14ac:dyDescent="0.3">
      <c r="A96" s="28" t="s">
        <v>164</v>
      </c>
      <c r="B96" s="13" t="s">
        <v>159</v>
      </c>
      <c r="C96" s="57"/>
      <c r="D96" s="59"/>
      <c r="E96" s="14">
        <f t="shared" si="4"/>
        <v>0</v>
      </c>
      <c r="F96" s="59">
        <v>0</v>
      </c>
      <c r="G96" s="59">
        <v>0</v>
      </c>
      <c r="H96" s="59"/>
      <c r="I96" s="59"/>
      <c r="J96" s="14">
        <f t="shared" si="8"/>
        <v>0</v>
      </c>
      <c r="K96" s="61">
        <f t="shared" si="7"/>
        <v>0</v>
      </c>
      <c r="L96" s="14">
        <f t="shared" si="9"/>
        <v>0</v>
      </c>
    </row>
    <row r="97" spans="1:12" ht="14.4" x14ac:dyDescent="0.3">
      <c r="A97" s="28" t="s">
        <v>165</v>
      </c>
      <c r="B97" s="13" t="s">
        <v>160</v>
      </c>
      <c r="C97" s="57"/>
      <c r="D97" s="59"/>
      <c r="E97" s="14">
        <f t="shared" si="4"/>
        <v>0</v>
      </c>
      <c r="F97" s="59">
        <v>0</v>
      </c>
      <c r="G97" s="59">
        <v>0</v>
      </c>
      <c r="H97" s="59"/>
      <c r="I97" s="59"/>
      <c r="J97" s="14">
        <f t="shared" si="8"/>
        <v>0</v>
      </c>
      <c r="K97" s="61">
        <f t="shared" si="7"/>
        <v>0</v>
      </c>
      <c r="L97" s="14">
        <f t="shared" si="9"/>
        <v>0</v>
      </c>
    </row>
    <row r="98" spans="1:12" ht="14.4" x14ac:dyDescent="0.3">
      <c r="A98" s="28" t="s">
        <v>166</v>
      </c>
      <c r="B98" s="13" t="s">
        <v>161</v>
      </c>
      <c r="C98" s="57"/>
      <c r="D98" s="59"/>
      <c r="E98" s="14">
        <f t="shared" si="4"/>
        <v>0</v>
      </c>
      <c r="F98" s="59">
        <v>0</v>
      </c>
      <c r="G98" s="59">
        <v>0</v>
      </c>
      <c r="H98" s="59"/>
      <c r="I98" s="59"/>
      <c r="J98" s="14">
        <f t="shared" si="8"/>
        <v>0</v>
      </c>
      <c r="K98" s="61">
        <f t="shared" si="7"/>
        <v>0</v>
      </c>
      <c r="L98" s="14">
        <f t="shared" si="9"/>
        <v>0</v>
      </c>
    </row>
    <row r="99" spans="1:12" ht="14.4" x14ac:dyDescent="0.3">
      <c r="A99" s="28" t="s">
        <v>167</v>
      </c>
      <c r="B99" s="13" t="s">
        <v>162</v>
      </c>
      <c r="C99" s="57"/>
      <c r="D99" s="59"/>
      <c r="E99" s="14">
        <f t="shared" si="4"/>
        <v>0</v>
      </c>
      <c r="F99" s="59">
        <v>0</v>
      </c>
      <c r="G99" s="59">
        <v>0</v>
      </c>
      <c r="H99" s="59"/>
      <c r="I99" s="59"/>
      <c r="J99" s="14">
        <f t="shared" si="8"/>
        <v>0</v>
      </c>
      <c r="K99" s="61">
        <f t="shared" si="7"/>
        <v>0</v>
      </c>
      <c r="L99" s="14">
        <f t="shared" si="9"/>
        <v>0</v>
      </c>
    </row>
    <row r="100" spans="1:12" ht="14.4" x14ac:dyDescent="0.3">
      <c r="A100" s="28" t="s">
        <v>168</v>
      </c>
      <c r="B100" s="13" t="s">
        <v>40</v>
      </c>
      <c r="C100" s="57"/>
      <c r="D100" s="59"/>
      <c r="E100" s="14">
        <f t="shared" si="4"/>
        <v>0</v>
      </c>
      <c r="F100" s="59">
        <v>0</v>
      </c>
      <c r="G100" s="59">
        <v>0</v>
      </c>
      <c r="H100" s="59"/>
      <c r="I100" s="59"/>
      <c r="J100" s="14">
        <f t="shared" si="8"/>
        <v>0</v>
      </c>
      <c r="K100" s="61">
        <f t="shared" si="7"/>
        <v>0</v>
      </c>
      <c r="L100" s="14">
        <f t="shared" si="9"/>
        <v>0</v>
      </c>
    </row>
    <row r="101" spans="1:12" ht="14.4" x14ac:dyDescent="0.3">
      <c r="A101" s="28" t="s">
        <v>169</v>
      </c>
      <c r="B101" s="13" t="s">
        <v>41</v>
      </c>
      <c r="C101" s="57"/>
      <c r="D101" s="59"/>
      <c r="E101" s="14">
        <f t="shared" si="4"/>
        <v>0</v>
      </c>
      <c r="F101" s="59">
        <v>0</v>
      </c>
      <c r="G101" s="59">
        <v>0</v>
      </c>
      <c r="H101" s="59"/>
      <c r="I101" s="59"/>
      <c r="J101" s="14">
        <f t="shared" si="8"/>
        <v>0</v>
      </c>
      <c r="K101" s="61">
        <f t="shared" si="7"/>
        <v>0</v>
      </c>
      <c r="L101" s="14">
        <f t="shared" si="9"/>
        <v>0</v>
      </c>
    </row>
    <row r="102" spans="1:12" ht="14.4" x14ac:dyDescent="0.3">
      <c r="A102" s="28" t="s">
        <v>170</v>
      </c>
      <c r="B102" s="13" t="s">
        <v>42</v>
      </c>
      <c r="C102" s="57"/>
      <c r="D102" s="59"/>
      <c r="E102" s="14">
        <f t="shared" si="4"/>
        <v>0</v>
      </c>
      <c r="F102" s="59">
        <v>0</v>
      </c>
      <c r="G102" s="59">
        <v>0</v>
      </c>
      <c r="H102" s="59"/>
      <c r="I102" s="59"/>
      <c r="J102" s="14">
        <f t="shared" si="8"/>
        <v>0</v>
      </c>
      <c r="K102" s="61">
        <f t="shared" si="7"/>
        <v>0</v>
      </c>
      <c r="L102" s="14">
        <f t="shared" si="9"/>
        <v>0</v>
      </c>
    </row>
    <row r="103" spans="1:12" ht="14.4" x14ac:dyDescent="0.3">
      <c r="A103" s="28" t="s">
        <v>171</v>
      </c>
      <c r="B103" s="13" t="s">
        <v>43</v>
      </c>
      <c r="C103" s="57"/>
      <c r="D103" s="59"/>
      <c r="E103" s="14">
        <f t="shared" si="4"/>
        <v>0</v>
      </c>
      <c r="F103" s="59">
        <v>0</v>
      </c>
      <c r="G103" s="59">
        <v>0</v>
      </c>
      <c r="H103" s="59"/>
      <c r="I103" s="59"/>
      <c r="J103" s="14">
        <f t="shared" si="8"/>
        <v>0</v>
      </c>
      <c r="K103" s="61">
        <f t="shared" si="7"/>
        <v>0</v>
      </c>
      <c r="L103" s="14">
        <f t="shared" si="9"/>
        <v>0</v>
      </c>
    </row>
    <row r="104" spans="1:12" ht="14.4" x14ac:dyDescent="0.3">
      <c r="A104" s="28" t="s">
        <v>172</v>
      </c>
      <c r="B104" s="65" t="s">
        <v>68</v>
      </c>
      <c r="C104" s="57"/>
      <c r="D104" s="59"/>
      <c r="E104" s="14">
        <f t="shared" si="4"/>
        <v>0</v>
      </c>
      <c r="F104" s="59">
        <v>0</v>
      </c>
      <c r="G104" s="59">
        <v>0</v>
      </c>
      <c r="H104" s="59"/>
      <c r="I104" s="59"/>
      <c r="J104" s="14">
        <f t="shared" si="8"/>
        <v>0</v>
      </c>
      <c r="K104" s="61">
        <f t="shared" si="7"/>
        <v>0</v>
      </c>
      <c r="L104" s="14">
        <f t="shared" si="9"/>
        <v>0</v>
      </c>
    </row>
    <row r="105" spans="1:12" ht="14.4" x14ac:dyDescent="0.3">
      <c r="A105" s="28" t="s">
        <v>173</v>
      </c>
      <c r="B105" s="65" t="s">
        <v>68</v>
      </c>
      <c r="C105" s="57"/>
      <c r="D105" s="59"/>
      <c r="E105" s="14">
        <f t="shared" si="4"/>
        <v>0</v>
      </c>
      <c r="F105" s="59">
        <v>0</v>
      </c>
      <c r="G105" s="59">
        <v>0</v>
      </c>
      <c r="H105" s="59"/>
      <c r="I105" s="59"/>
      <c r="J105" s="14">
        <f t="shared" si="8"/>
        <v>0</v>
      </c>
      <c r="K105" s="61">
        <f t="shared" si="7"/>
        <v>0</v>
      </c>
      <c r="L105" s="14">
        <f t="shared" si="9"/>
        <v>0</v>
      </c>
    </row>
    <row r="106" spans="1:12" ht="14.4" x14ac:dyDescent="0.3">
      <c r="A106" s="28" t="s">
        <v>180</v>
      </c>
      <c r="B106" s="13" t="s">
        <v>174</v>
      </c>
      <c r="C106" s="57"/>
      <c r="D106" s="59"/>
      <c r="E106" s="14">
        <f t="shared" si="4"/>
        <v>0</v>
      </c>
      <c r="F106" s="59">
        <v>0</v>
      </c>
      <c r="G106" s="59">
        <v>0</v>
      </c>
      <c r="H106" s="59"/>
      <c r="I106" s="59"/>
      <c r="J106" s="14">
        <f t="shared" si="8"/>
        <v>0</v>
      </c>
      <c r="K106" s="61">
        <f t="shared" si="7"/>
        <v>0</v>
      </c>
      <c r="L106" s="14">
        <f t="shared" si="9"/>
        <v>0</v>
      </c>
    </row>
    <row r="107" spans="1:12" ht="14.4" x14ac:dyDescent="0.3">
      <c r="A107" s="28" t="s">
        <v>181</v>
      </c>
      <c r="B107" s="13" t="s">
        <v>44</v>
      </c>
      <c r="C107" s="57"/>
      <c r="D107" s="59"/>
      <c r="E107" s="14">
        <f t="shared" si="4"/>
        <v>0</v>
      </c>
      <c r="F107" s="59">
        <v>0</v>
      </c>
      <c r="G107" s="59">
        <v>0</v>
      </c>
      <c r="H107" s="59"/>
      <c r="I107" s="59"/>
      <c r="J107" s="14">
        <f t="shared" si="8"/>
        <v>0</v>
      </c>
      <c r="K107" s="61">
        <f t="shared" si="7"/>
        <v>0</v>
      </c>
      <c r="L107" s="14">
        <f t="shared" si="9"/>
        <v>0</v>
      </c>
    </row>
    <row r="108" spans="1:12" ht="14.4" x14ac:dyDescent="0.3">
      <c r="A108" s="28" t="s">
        <v>182</v>
      </c>
      <c r="B108" s="13" t="s">
        <v>175</v>
      </c>
      <c r="C108" s="57"/>
      <c r="D108" s="59"/>
      <c r="E108" s="14">
        <f t="shared" si="4"/>
        <v>0</v>
      </c>
      <c r="F108" s="59">
        <v>0</v>
      </c>
      <c r="G108" s="59">
        <v>0</v>
      </c>
      <c r="H108" s="59"/>
      <c r="I108" s="59"/>
      <c r="J108" s="14">
        <f t="shared" si="8"/>
        <v>0</v>
      </c>
      <c r="K108" s="61">
        <f t="shared" si="7"/>
        <v>0</v>
      </c>
      <c r="L108" s="14">
        <f t="shared" si="9"/>
        <v>0</v>
      </c>
    </row>
    <row r="109" spans="1:12" ht="14.4" x14ac:dyDescent="0.3">
      <c r="A109" s="28" t="s">
        <v>183</v>
      </c>
      <c r="B109" s="13" t="s">
        <v>177</v>
      </c>
      <c r="C109" s="57"/>
      <c r="D109" s="59"/>
      <c r="E109" s="14">
        <f t="shared" si="4"/>
        <v>0</v>
      </c>
      <c r="F109" s="59">
        <v>0</v>
      </c>
      <c r="G109" s="59">
        <v>0</v>
      </c>
      <c r="H109" s="59"/>
      <c r="I109" s="59"/>
      <c r="J109" s="14">
        <f t="shared" si="8"/>
        <v>0</v>
      </c>
      <c r="K109" s="61">
        <f t="shared" si="7"/>
        <v>0</v>
      </c>
      <c r="L109" s="14">
        <f t="shared" si="9"/>
        <v>0</v>
      </c>
    </row>
    <row r="110" spans="1:12" ht="14.4" x14ac:dyDescent="0.3">
      <c r="A110" s="28" t="s">
        <v>184</v>
      </c>
      <c r="B110" s="13" t="s">
        <v>176</v>
      </c>
      <c r="C110" s="57"/>
      <c r="D110" s="59"/>
      <c r="E110" s="14">
        <f t="shared" si="4"/>
        <v>0</v>
      </c>
      <c r="F110" s="59">
        <v>0</v>
      </c>
      <c r="G110" s="59">
        <v>0</v>
      </c>
      <c r="H110" s="59"/>
      <c r="I110" s="59"/>
      <c r="J110" s="14">
        <f t="shared" si="8"/>
        <v>0</v>
      </c>
      <c r="K110" s="61">
        <f t="shared" si="7"/>
        <v>0</v>
      </c>
      <c r="L110" s="14">
        <f t="shared" si="9"/>
        <v>0</v>
      </c>
    </row>
    <row r="111" spans="1:12" ht="36.6" x14ac:dyDescent="0.3">
      <c r="A111" s="28" t="s">
        <v>185</v>
      </c>
      <c r="B111" s="19" t="s">
        <v>178</v>
      </c>
      <c r="C111" s="57"/>
      <c r="D111" s="59"/>
      <c r="E111" s="14">
        <f t="shared" si="4"/>
        <v>0</v>
      </c>
      <c r="F111" s="59">
        <v>0</v>
      </c>
      <c r="G111" s="59">
        <v>0</v>
      </c>
      <c r="H111" s="59"/>
      <c r="I111" s="59"/>
      <c r="J111" s="14">
        <f t="shared" si="8"/>
        <v>0</v>
      </c>
      <c r="K111" s="61">
        <f t="shared" si="7"/>
        <v>0</v>
      </c>
      <c r="L111" s="14">
        <f t="shared" si="9"/>
        <v>0</v>
      </c>
    </row>
    <row r="112" spans="1:12" ht="24.6" x14ac:dyDescent="0.3">
      <c r="A112" s="28" t="s">
        <v>186</v>
      </c>
      <c r="B112" s="19" t="s">
        <v>179</v>
      </c>
      <c r="C112" s="57"/>
      <c r="D112" s="59"/>
      <c r="E112" s="14">
        <f t="shared" si="4"/>
        <v>0</v>
      </c>
      <c r="F112" s="59">
        <v>0</v>
      </c>
      <c r="G112" s="59">
        <v>0</v>
      </c>
      <c r="H112" s="59"/>
      <c r="I112" s="59"/>
      <c r="J112" s="14">
        <f t="shared" si="8"/>
        <v>0</v>
      </c>
      <c r="K112" s="61">
        <f t="shared" si="7"/>
        <v>0</v>
      </c>
      <c r="L112" s="14">
        <f t="shared" si="9"/>
        <v>0</v>
      </c>
    </row>
    <row r="113" spans="1:12" ht="14.4" x14ac:dyDescent="0.3">
      <c r="A113" s="28" t="s">
        <v>187</v>
      </c>
      <c r="B113" s="65" t="s">
        <v>68</v>
      </c>
      <c r="C113" s="57"/>
      <c r="D113" s="59"/>
      <c r="E113" s="14">
        <f t="shared" si="4"/>
        <v>0</v>
      </c>
      <c r="F113" s="59">
        <v>0</v>
      </c>
      <c r="G113" s="59">
        <v>0</v>
      </c>
      <c r="H113" s="59"/>
      <c r="I113" s="59"/>
      <c r="J113" s="14">
        <f t="shared" si="8"/>
        <v>0</v>
      </c>
      <c r="K113" s="61">
        <f t="shared" si="7"/>
        <v>0</v>
      </c>
      <c r="L113" s="14">
        <f t="shared" si="9"/>
        <v>0</v>
      </c>
    </row>
    <row r="114" spans="1:12" ht="14.4" x14ac:dyDescent="0.3">
      <c r="A114" s="28" t="s">
        <v>188</v>
      </c>
      <c r="B114" s="65" t="s">
        <v>68</v>
      </c>
      <c r="C114" s="57"/>
      <c r="D114" s="59"/>
      <c r="E114" s="14">
        <f>SUM(C114:D114)</f>
        <v>0</v>
      </c>
      <c r="F114" s="59">
        <v>0</v>
      </c>
      <c r="G114" s="59">
        <v>0</v>
      </c>
      <c r="H114" s="59"/>
      <c r="I114" s="59"/>
      <c r="J114" s="14">
        <f t="shared" si="8"/>
        <v>0</v>
      </c>
      <c r="K114" s="61">
        <f t="shared" si="7"/>
        <v>0</v>
      </c>
      <c r="L114" s="14">
        <f t="shared" si="9"/>
        <v>0</v>
      </c>
    </row>
    <row r="115" spans="1:12" ht="13.5" customHeight="1" x14ac:dyDescent="0.3">
      <c r="A115" s="18"/>
      <c r="B115" s="13"/>
      <c r="C115" s="57"/>
      <c r="D115" s="59"/>
      <c r="E115" s="14">
        <f t="shared" ref="E115:E136" si="10">SUM(C115:D115)</f>
        <v>0</v>
      </c>
      <c r="F115" s="59">
        <v>0</v>
      </c>
      <c r="G115" s="59">
        <v>0</v>
      </c>
      <c r="H115" s="59"/>
      <c r="I115" s="59"/>
      <c r="J115" s="14">
        <f t="shared" si="8"/>
        <v>0</v>
      </c>
      <c r="K115" s="61">
        <f t="shared" si="7"/>
        <v>0</v>
      </c>
      <c r="L115" s="14">
        <f t="shared" si="9"/>
        <v>0</v>
      </c>
    </row>
    <row r="116" spans="1:12" ht="3" hidden="1" customHeight="1" x14ac:dyDescent="0.3">
      <c r="A116" s="30" t="s">
        <v>222</v>
      </c>
      <c r="B116" s="31" t="s">
        <v>221</v>
      </c>
      <c r="C116" s="57"/>
      <c r="D116" s="59"/>
      <c r="E116" s="14">
        <f t="shared" si="10"/>
        <v>0</v>
      </c>
      <c r="F116" s="59">
        <v>0</v>
      </c>
      <c r="G116" s="59">
        <v>0</v>
      </c>
      <c r="H116" s="59"/>
      <c r="I116" s="59"/>
      <c r="J116" s="14">
        <f t="shared" si="8"/>
        <v>0</v>
      </c>
      <c r="K116" s="61" t="e">
        <f t="shared" ref="K116:K136" si="11">(J116/E116)</f>
        <v>#DIV/0!</v>
      </c>
      <c r="L116" s="14">
        <f t="shared" si="9"/>
        <v>0</v>
      </c>
    </row>
    <row r="117" spans="1:12" ht="14.4" hidden="1" x14ac:dyDescent="0.3">
      <c r="A117" s="18"/>
      <c r="B117" s="13" t="s">
        <v>68</v>
      </c>
      <c r="C117" s="57"/>
      <c r="D117" s="59"/>
      <c r="E117" s="14">
        <f t="shared" si="10"/>
        <v>0</v>
      </c>
      <c r="F117" s="59">
        <v>0</v>
      </c>
      <c r="G117" s="59">
        <v>0</v>
      </c>
      <c r="H117" s="59"/>
      <c r="I117" s="59"/>
      <c r="J117" s="14">
        <f t="shared" si="8"/>
        <v>0</v>
      </c>
      <c r="K117" s="61" t="e">
        <f t="shared" si="11"/>
        <v>#DIV/0!</v>
      </c>
      <c r="L117" s="14">
        <f t="shared" si="9"/>
        <v>0</v>
      </c>
    </row>
    <row r="118" spans="1:12" ht="14.4" hidden="1" x14ac:dyDescent="0.3">
      <c r="A118" s="18"/>
      <c r="B118" s="13" t="s">
        <v>68</v>
      </c>
      <c r="C118" s="57"/>
      <c r="D118" s="59"/>
      <c r="E118" s="14">
        <f t="shared" si="10"/>
        <v>0</v>
      </c>
      <c r="F118" s="59">
        <v>0</v>
      </c>
      <c r="G118" s="59">
        <v>0</v>
      </c>
      <c r="H118" s="59"/>
      <c r="I118" s="59"/>
      <c r="J118" s="14">
        <f t="shared" si="8"/>
        <v>0</v>
      </c>
      <c r="K118" s="61" t="e">
        <f t="shared" si="11"/>
        <v>#DIV/0!</v>
      </c>
      <c r="L118" s="14">
        <f t="shared" si="9"/>
        <v>0</v>
      </c>
    </row>
    <row r="119" spans="1:12" ht="14.4" hidden="1" x14ac:dyDescent="0.3">
      <c r="A119" s="18"/>
      <c r="B119" s="13" t="s">
        <v>68</v>
      </c>
      <c r="C119" s="57"/>
      <c r="D119" s="59"/>
      <c r="E119" s="14">
        <f t="shared" si="10"/>
        <v>0</v>
      </c>
      <c r="F119" s="59">
        <v>0</v>
      </c>
      <c r="G119" s="59">
        <v>0</v>
      </c>
      <c r="H119" s="59"/>
      <c r="I119" s="59"/>
      <c r="J119" s="14">
        <f t="shared" si="8"/>
        <v>0</v>
      </c>
      <c r="K119" s="61" t="e">
        <f t="shared" si="11"/>
        <v>#DIV/0!</v>
      </c>
      <c r="L119" s="14">
        <f t="shared" si="9"/>
        <v>0</v>
      </c>
    </row>
    <row r="120" spans="1:12" ht="14.4" hidden="1" x14ac:dyDescent="0.3">
      <c r="A120" s="18"/>
      <c r="B120" s="13" t="s">
        <v>68</v>
      </c>
      <c r="C120" s="57"/>
      <c r="D120" s="59"/>
      <c r="E120" s="14">
        <f t="shared" si="10"/>
        <v>0</v>
      </c>
      <c r="F120" s="59">
        <v>0</v>
      </c>
      <c r="G120" s="59">
        <v>0</v>
      </c>
      <c r="H120" s="59"/>
      <c r="I120" s="59"/>
      <c r="J120" s="14">
        <f t="shared" si="8"/>
        <v>0</v>
      </c>
      <c r="K120" s="61" t="e">
        <f t="shared" si="11"/>
        <v>#DIV/0!</v>
      </c>
      <c r="L120" s="14">
        <f t="shared" si="9"/>
        <v>0</v>
      </c>
    </row>
    <row r="121" spans="1:12" ht="14.4" hidden="1" x14ac:dyDescent="0.3">
      <c r="A121" s="18"/>
      <c r="B121" s="13" t="s">
        <v>68</v>
      </c>
      <c r="C121" s="57"/>
      <c r="D121" s="59"/>
      <c r="E121" s="14">
        <f t="shared" si="10"/>
        <v>0</v>
      </c>
      <c r="F121" s="59">
        <v>0</v>
      </c>
      <c r="G121" s="59">
        <v>0</v>
      </c>
      <c r="H121" s="59"/>
      <c r="I121" s="59"/>
      <c r="J121" s="14">
        <f t="shared" si="8"/>
        <v>0</v>
      </c>
      <c r="K121" s="61" t="e">
        <f t="shared" si="11"/>
        <v>#DIV/0!</v>
      </c>
      <c r="L121" s="14">
        <f t="shared" si="9"/>
        <v>0</v>
      </c>
    </row>
    <row r="122" spans="1:12" ht="14.4" hidden="1" x14ac:dyDescent="0.3">
      <c r="A122" s="18"/>
      <c r="B122" s="13" t="s">
        <v>68</v>
      </c>
      <c r="C122" s="57"/>
      <c r="D122" s="59"/>
      <c r="E122" s="14">
        <f t="shared" si="10"/>
        <v>0</v>
      </c>
      <c r="F122" s="59">
        <v>0</v>
      </c>
      <c r="G122" s="59">
        <v>0</v>
      </c>
      <c r="H122" s="59"/>
      <c r="I122" s="59"/>
      <c r="J122" s="14">
        <f t="shared" si="8"/>
        <v>0</v>
      </c>
      <c r="K122" s="61" t="e">
        <f t="shared" si="11"/>
        <v>#DIV/0!</v>
      </c>
      <c r="L122" s="14">
        <f t="shared" si="9"/>
        <v>0</v>
      </c>
    </row>
    <row r="123" spans="1:12" ht="14.4" hidden="1" x14ac:dyDescent="0.3">
      <c r="A123" s="18"/>
      <c r="B123" s="13" t="s">
        <v>68</v>
      </c>
      <c r="C123" s="57"/>
      <c r="D123" s="59"/>
      <c r="E123" s="14">
        <f t="shared" si="10"/>
        <v>0</v>
      </c>
      <c r="F123" s="59">
        <v>0</v>
      </c>
      <c r="G123" s="59">
        <v>0</v>
      </c>
      <c r="H123" s="59"/>
      <c r="I123" s="59"/>
      <c r="J123" s="14">
        <f t="shared" si="8"/>
        <v>0</v>
      </c>
      <c r="K123" s="61" t="e">
        <f t="shared" si="11"/>
        <v>#DIV/0!</v>
      </c>
      <c r="L123" s="14">
        <f t="shared" si="9"/>
        <v>0</v>
      </c>
    </row>
    <row r="124" spans="1:12" ht="14.4" hidden="1" x14ac:dyDescent="0.3">
      <c r="A124" s="18"/>
      <c r="B124" s="13" t="s">
        <v>68</v>
      </c>
      <c r="C124" s="57"/>
      <c r="D124" s="59"/>
      <c r="E124" s="14">
        <f t="shared" si="10"/>
        <v>0</v>
      </c>
      <c r="F124" s="59">
        <v>0</v>
      </c>
      <c r="G124" s="59">
        <v>0</v>
      </c>
      <c r="H124" s="59"/>
      <c r="I124" s="59"/>
      <c r="J124" s="14">
        <f t="shared" si="8"/>
        <v>0</v>
      </c>
      <c r="K124" s="61" t="e">
        <f t="shared" si="11"/>
        <v>#DIV/0!</v>
      </c>
      <c r="L124" s="14">
        <f t="shared" si="9"/>
        <v>0</v>
      </c>
    </row>
    <row r="125" spans="1:12" ht="14.4" hidden="1" x14ac:dyDescent="0.3">
      <c r="A125" s="18"/>
      <c r="B125" s="13" t="s">
        <v>68</v>
      </c>
      <c r="C125" s="57"/>
      <c r="D125" s="59"/>
      <c r="E125" s="14">
        <f t="shared" si="10"/>
        <v>0</v>
      </c>
      <c r="F125" s="59">
        <v>0</v>
      </c>
      <c r="G125" s="59">
        <v>0</v>
      </c>
      <c r="H125" s="59"/>
      <c r="I125" s="59"/>
      <c r="J125" s="14">
        <f t="shared" si="8"/>
        <v>0</v>
      </c>
      <c r="K125" s="61" t="e">
        <f t="shared" si="11"/>
        <v>#DIV/0!</v>
      </c>
      <c r="L125" s="14">
        <f t="shared" si="9"/>
        <v>0</v>
      </c>
    </row>
    <row r="126" spans="1:12" ht="14.4" hidden="1" x14ac:dyDescent="0.3">
      <c r="A126" s="18"/>
      <c r="B126" s="13" t="s">
        <v>68</v>
      </c>
      <c r="C126" s="57"/>
      <c r="D126" s="59"/>
      <c r="E126" s="14">
        <f t="shared" si="10"/>
        <v>0</v>
      </c>
      <c r="F126" s="59">
        <v>0</v>
      </c>
      <c r="G126" s="59">
        <v>0</v>
      </c>
      <c r="H126" s="59"/>
      <c r="I126" s="59"/>
      <c r="J126" s="14">
        <f t="shared" si="8"/>
        <v>0</v>
      </c>
      <c r="K126" s="61" t="e">
        <f t="shared" si="11"/>
        <v>#DIV/0!</v>
      </c>
      <c r="L126" s="14">
        <f t="shared" si="9"/>
        <v>0</v>
      </c>
    </row>
    <row r="127" spans="1:12" ht="14.4" hidden="1" x14ac:dyDescent="0.3">
      <c r="A127" s="18"/>
      <c r="B127" s="13" t="s">
        <v>68</v>
      </c>
      <c r="C127" s="57"/>
      <c r="D127" s="59"/>
      <c r="E127" s="14">
        <f t="shared" si="10"/>
        <v>0</v>
      </c>
      <c r="F127" s="59">
        <v>0</v>
      </c>
      <c r="G127" s="59">
        <v>0</v>
      </c>
      <c r="H127" s="59"/>
      <c r="I127" s="59"/>
      <c r="J127" s="14">
        <f t="shared" si="8"/>
        <v>0</v>
      </c>
      <c r="K127" s="61" t="e">
        <f t="shared" si="11"/>
        <v>#DIV/0!</v>
      </c>
      <c r="L127" s="14">
        <f t="shared" si="9"/>
        <v>0</v>
      </c>
    </row>
    <row r="128" spans="1:12" ht="14.4" hidden="1" x14ac:dyDescent="0.3">
      <c r="A128" s="18"/>
      <c r="B128" s="13" t="s">
        <v>68</v>
      </c>
      <c r="C128" s="57"/>
      <c r="D128" s="59"/>
      <c r="E128" s="14">
        <f t="shared" si="10"/>
        <v>0</v>
      </c>
      <c r="F128" s="59">
        <v>0</v>
      </c>
      <c r="G128" s="59">
        <v>0</v>
      </c>
      <c r="H128" s="59"/>
      <c r="I128" s="59"/>
      <c r="J128" s="14">
        <f t="shared" si="8"/>
        <v>0</v>
      </c>
      <c r="K128" s="61" t="e">
        <f t="shared" si="11"/>
        <v>#DIV/0!</v>
      </c>
      <c r="L128" s="14">
        <f t="shared" si="9"/>
        <v>0</v>
      </c>
    </row>
    <row r="129" spans="1:12" ht="14.4" hidden="1" x14ac:dyDescent="0.3">
      <c r="A129" s="18"/>
      <c r="B129" s="13" t="s">
        <v>68</v>
      </c>
      <c r="C129" s="57"/>
      <c r="D129" s="59"/>
      <c r="E129" s="14">
        <f t="shared" si="10"/>
        <v>0</v>
      </c>
      <c r="F129" s="59">
        <v>0</v>
      </c>
      <c r="G129" s="59">
        <v>0</v>
      </c>
      <c r="H129" s="59"/>
      <c r="I129" s="59"/>
      <c r="J129" s="14">
        <f t="shared" si="8"/>
        <v>0</v>
      </c>
      <c r="K129" s="61" t="e">
        <f t="shared" si="11"/>
        <v>#DIV/0!</v>
      </c>
      <c r="L129" s="14">
        <f t="shared" si="9"/>
        <v>0</v>
      </c>
    </row>
    <row r="130" spans="1:12" ht="14.4" hidden="1" x14ac:dyDescent="0.3">
      <c r="A130" s="18"/>
      <c r="B130" s="13" t="s">
        <v>68</v>
      </c>
      <c r="C130" s="57"/>
      <c r="D130" s="59"/>
      <c r="E130" s="14">
        <f t="shared" si="10"/>
        <v>0</v>
      </c>
      <c r="F130" s="59">
        <v>0</v>
      </c>
      <c r="G130" s="59">
        <v>0</v>
      </c>
      <c r="H130" s="59"/>
      <c r="I130" s="59"/>
      <c r="J130" s="14">
        <f t="shared" si="8"/>
        <v>0</v>
      </c>
      <c r="K130" s="61" t="e">
        <f t="shared" si="11"/>
        <v>#DIV/0!</v>
      </c>
      <c r="L130" s="14">
        <f t="shared" si="9"/>
        <v>0</v>
      </c>
    </row>
    <row r="131" spans="1:12" ht="14.4" hidden="1" x14ac:dyDescent="0.3">
      <c r="A131" s="18"/>
      <c r="B131" s="13" t="s">
        <v>68</v>
      </c>
      <c r="C131" s="57"/>
      <c r="D131" s="59"/>
      <c r="E131" s="14">
        <f t="shared" si="10"/>
        <v>0</v>
      </c>
      <c r="F131" s="59">
        <v>0</v>
      </c>
      <c r="G131" s="59">
        <v>0</v>
      </c>
      <c r="H131" s="59"/>
      <c r="I131" s="59"/>
      <c r="J131" s="14">
        <f t="shared" si="8"/>
        <v>0</v>
      </c>
      <c r="K131" s="61" t="e">
        <f t="shared" si="11"/>
        <v>#DIV/0!</v>
      </c>
      <c r="L131" s="14">
        <f t="shared" si="9"/>
        <v>0</v>
      </c>
    </row>
    <row r="132" spans="1:12" ht="14.4" hidden="1" x14ac:dyDescent="0.3">
      <c r="A132" s="18"/>
      <c r="B132" s="13" t="s">
        <v>68</v>
      </c>
      <c r="C132" s="57"/>
      <c r="D132" s="59"/>
      <c r="E132" s="14">
        <f t="shared" si="10"/>
        <v>0</v>
      </c>
      <c r="F132" s="59">
        <v>0</v>
      </c>
      <c r="G132" s="59">
        <v>0</v>
      </c>
      <c r="H132" s="59"/>
      <c r="I132" s="59"/>
      <c r="J132" s="14">
        <f t="shared" si="8"/>
        <v>0</v>
      </c>
      <c r="K132" s="61" t="e">
        <f t="shared" si="11"/>
        <v>#DIV/0!</v>
      </c>
      <c r="L132" s="14">
        <f t="shared" si="9"/>
        <v>0</v>
      </c>
    </row>
    <row r="133" spans="1:12" ht="14.4" hidden="1" x14ac:dyDescent="0.3">
      <c r="A133" s="18"/>
      <c r="B133" s="13" t="s">
        <v>68</v>
      </c>
      <c r="C133" s="57"/>
      <c r="D133" s="59"/>
      <c r="E133" s="14">
        <f t="shared" si="10"/>
        <v>0</v>
      </c>
      <c r="F133" s="59">
        <v>0</v>
      </c>
      <c r="G133" s="59">
        <v>0</v>
      </c>
      <c r="H133" s="59"/>
      <c r="I133" s="59"/>
      <c r="J133" s="14">
        <f t="shared" si="8"/>
        <v>0</v>
      </c>
      <c r="K133" s="61" t="e">
        <f t="shared" si="11"/>
        <v>#DIV/0!</v>
      </c>
      <c r="L133" s="14">
        <f t="shared" si="9"/>
        <v>0</v>
      </c>
    </row>
    <row r="134" spans="1:12" ht="14.4" hidden="1" x14ac:dyDescent="0.3">
      <c r="A134" s="18"/>
      <c r="B134" s="13" t="s">
        <v>68</v>
      </c>
      <c r="C134" s="57"/>
      <c r="D134" s="59"/>
      <c r="E134" s="14">
        <f t="shared" si="10"/>
        <v>0</v>
      </c>
      <c r="F134" s="59">
        <v>0</v>
      </c>
      <c r="G134" s="59">
        <v>0</v>
      </c>
      <c r="H134" s="59"/>
      <c r="I134" s="59"/>
      <c r="J134" s="14">
        <f t="shared" si="8"/>
        <v>0</v>
      </c>
      <c r="K134" s="61" t="e">
        <f t="shared" si="11"/>
        <v>#DIV/0!</v>
      </c>
      <c r="L134" s="14">
        <f t="shared" si="9"/>
        <v>0</v>
      </c>
    </row>
    <row r="135" spans="1:12" ht="14.4" hidden="1" x14ac:dyDescent="0.3">
      <c r="A135" s="18"/>
      <c r="B135" s="13" t="s">
        <v>68</v>
      </c>
      <c r="C135" s="57"/>
      <c r="D135" s="59"/>
      <c r="E135" s="14">
        <f t="shared" si="10"/>
        <v>0</v>
      </c>
      <c r="F135" s="59">
        <v>0</v>
      </c>
      <c r="G135" s="59">
        <v>0</v>
      </c>
      <c r="H135" s="59"/>
      <c r="I135" s="59"/>
      <c r="J135" s="14">
        <f t="shared" si="8"/>
        <v>0</v>
      </c>
      <c r="K135" s="61" t="e">
        <f t="shared" si="11"/>
        <v>#DIV/0!</v>
      </c>
      <c r="L135" s="14">
        <f t="shared" si="9"/>
        <v>0</v>
      </c>
    </row>
    <row r="136" spans="1:12" ht="14.4" hidden="1" x14ac:dyDescent="0.3">
      <c r="A136" s="18"/>
      <c r="B136" s="13" t="s">
        <v>68</v>
      </c>
      <c r="C136" s="57"/>
      <c r="D136" s="59"/>
      <c r="E136" s="14">
        <f t="shared" si="10"/>
        <v>0</v>
      </c>
      <c r="F136" s="59">
        <v>0</v>
      </c>
      <c r="G136" s="59">
        <v>0</v>
      </c>
      <c r="H136" s="59"/>
      <c r="I136" s="59"/>
      <c r="J136" s="14">
        <f t="shared" si="8"/>
        <v>0</v>
      </c>
      <c r="K136" s="61" t="e">
        <f t="shared" si="11"/>
        <v>#DIV/0!</v>
      </c>
      <c r="L136" s="14">
        <f t="shared" si="9"/>
        <v>0</v>
      </c>
    </row>
    <row r="137" spans="1:12" ht="14.4" x14ac:dyDescent="0.3">
      <c r="A137" s="18"/>
      <c r="B137" s="21" t="s">
        <v>216</v>
      </c>
      <c r="C137" s="23">
        <f>SUM(C18:C136)</f>
        <v>0</v>
      </c>
      <c r="D137" s="23">
        <f>SUM(D18:D136)</f>
        <v>0</v>
      </c>
      <c r="E137" s="23">
        <f>SUM(E18:E136)</f>
        <v>0</v>
      </c>
      <c r="F137" s="23">
        <f>SUM(F18:F136)</f>
        <v>0</v>
      </c>
      <c r="G137" s="23">
        <f>SUM(G18:G136)</f>
        <v>0</v>
      </c>
      <c r="H137" s="23">
        <f>SUM(H30:H136)</f>
        <v>0</v>
      </c>
      <c r="I137" s="23">
        <f>SUM(I30:I136)</f>
        <v>0</v>
      </c>
      <c r="J137" s="23">
        <f>SUM(J18:J136)</f>
        <v>0</v>
      </c>
      <c r="K137" s="61"/>
      <c r="L137" s="23">
        <f>SUM(L18:L136)</f>
        <v>0</v>
      </c>
    </row>
    <row r="138" spans="1:12" ht="14.4" x14ac:dyDescent="0.3">
      <c r="A138" s="18"/>
      <c r="B138" s="13"/>
      <c r="C138" s="25"/>
      <c r="D138" s="14"/>
      <c r="E138" s="14"/>
      <c r="F138" s="14"/>
      <c r="G138" s="14"/>
      <c r="H138" s="59"/>
      <c r="I138" s="59"/>
      <c r="J138" s="14"/>
      <c r="K138" s="61"/>
      <c r="L138" s="14"/>
    </row>
    <row r="139" spans="1:12" ht="14.4" x14ac:dyDescent="0.3">
      <c r="A139" s="18"/>
      <c r="B139" s="13"/>
      <c r="C139" s="25"/>
      <c r="D139" s="14"/>
      <c r="E139" s="14"/>
      <c r="F139" s="14"/>
      <c r="G139" s="14"/>
      <c r="H139" s="59"/>
      <c r="I139" s="59"/>
      <c r="J139" s="14"/>
      <c r="K139" s="61"/>
      <c r="L139" s="14"/>
    </row>
    <row r="140" spans="1:12" ht="14.4" x14ac:dyDescent="0.3">
      <c r="A140" s="22"/>
      <c r="B140" s="21"/>
      <c r="C140" s="26"/>
      <c r="D140" s="23"/>
      <c r="E140" s="23"/>
      <c r="F140" s="23"/>
      <c r="G140" s="15"/>
      <c r="H140" s="60"/>
      <c r="I140" s="60"/>
      <c r="J140" s="23"/>
      <c r="K140" s="61"/>
      <c r="L140" s="23"/>
    </row>
    <row r="141" spans="1:12" ht="14.4" x14ac:dyDescent="0.3">
      <c r="A141" s="18"/>
      <c r="B141" s="21"/>
      <c r="C141" s="25"/>
      <c r="D141" s="14"/>
      <c r="E141" s="14"/>
      <c r="F141" s="14"/>
      <c r="G141" s="14"/>
      <c r="H141" s="59"/>
      <c r="I141" s="59"/>
      <c r="J141" s="14"/>
      <c r="K141" s="61"/>
      <c r="L141" s="14"/>
    </row>
    <row r="142" spans="1:12" ht="14.4" x14ac:dyDescent="0.3">
      <c r="A142" s="18"/>
      <c r="B142" s="21" t="s">
        <v>45</v>
      </c>
      <c r="C142" s="25"/>
      <c r="D142" s="14"/>
      <c r="E142" s="14"/>
      <c r="F142" s="14"/>
      <c r="G142" s="14"/>
      <c r="H142" s="59"/>
      <c r="I142" s="59"/>
      <c r="J142" s="14"/>
      <c r="K142" s="61"/>
      <c r="L142" s="14"/>
    </row>
    <row r="143" spans="1:12" ht="14.4" x14ac:dyDescent="0.3">
      <c r="A143" s="18"/>
      <c r="B143" s="21" t="s">
        <v>204</v>
      </c>
      <c r="C143" s="25"/>
      <c r="D143" s="14"/>
      <c r="E143" s="14"/>
      <c r="F143" s="14"/>
      <c r="G143" s="14"/>
      <c r="H143" s="59"/>
      <c r="I143" s="59"/>
      <c r="J143" s="14"/>
      <c r="K143" s="61"/>
      <c r="L143" s="14"/>
    </row>
    <row r="144" spans="1:12" ht="14.4" x14ac:dyDescent="0.3">
      <c r="A144" s="18"/>
      <c r="B144" s="13" t="s">
        <v>190</v>
      </c>
      <c r="C144" s="62"/>
      <c r="D144" s="59"/>
      <c r="E144" s="14">
        <f t="shared" si="4"/>
        <v>0</v>
      </c>
      <c r="F144" s="59">
        <v>0</v>
      </c>
      <c r="G144" s="59">
        <v>0</v>
      </c>
      <c r="H144" s="59"/>
      <c r="I144" s="59"/>
      <c r="J144" s="14">
        <f t="shared" ref="J144:J194" si="12">SUM(F144:G144)</f>
        <v>0</v>
      </c>
      <c r="K144" s="61">
        <f t="shared" ref="K144:K152" si="13">IF(E144=0,0,(J144/E144))</f>
        <v>0</v>
      </c>
      <c r="L144" s="14">
        <f t="shared" ref="L144:L194" si="14">G144</f>
        <v>0</v>
      </c>
    </row>
    <row r="145" spans="1:12" ht="14.4" x14ac:dyDescent="0.3">
      <c r="A145" s="18"/>
      <c r="B145" s="13" t="s">
        <v>193</v>
      </c>
      <c r="C145" s="62"/>
      <c r="D145" s="59"/>
      <c r="E145" s="14">
        <f t="shared" si="4"/>
        <v>0</v>
      </c>
      <c r="F145" s="59">
        <v>0</v>
      </c>
      <c r="G145" s="59">
        <v>0</v>
      </c>
      <c r="H145" s="59"/>
      <c r="I145" s="59"/>
      <c r="J145" s="14">
        <f t="shared" si="12"/>
        <v>0</v>
      </c>
      <c r="K145" s="61">
        <f t="shared" si="13"/>
        <v>0</v>
      </c>
      <c r="L145" s="14">
        <f t="shared" si="14"/>
        <v>0</v>
      </c>
    </row>
    <row r="146" spans="1:12" ht="14.4" x14ac:dyDescent="0.3">
      <c r="A146" s="18"/>
      <c r="B146" s="13" t="s">
        <v>191</v>
      </c>
      <c r="C146" s="62"/>
      <c r="D146" s="59"/>
      <c r="E146" s="14">
        <f t="shared" si="4"/>
        <v>0</v>
      </c>
      <c r="F146" s="59">
        <v>0</v>
      </c>
      <c r="G146" s="59">
        <v>0</v>
      </c>
      <c r="H146" s="59"/>
      <c r="I146" s="59"/>
      <c r="J146" s="14">
        <f t="shared" si="12"/>
        <v>0</v>
      </c>
      <c r="K146" s="61">
        <f t="shared" si="13"/>
        <v>0</v>
      </c>
      <c r="L146" s="14">
        <f t="shared" si="14"/>
        <v>0</v>
      </c>
    </row>
    <row r="147" spans="1:12" ht="14.4" x14ac:dyDescent="0.3">
      <c r="A147" s="18"/>
      <c r="B147" s="13" t="s">
        <v>192</v>
      </c>
      <c r="C147" s="62"/>
      <c r="D147" s="59"/>
      <c r="E147" s="14">
        <f t="shared" si="4"/>
        <v>0</v>
      </c>
      <c r="F147" s="59">
        <v>0</v>
      </c>
      <c r="G147" s="59">
        <v>0</v>
      </c>
      <c r="H147" s="59"/>
      <c r="I147" s="59"/>
      <c r="J147" s="14">
        <f t="shared" si="12"/>
        <v>0</v>
      </c>
      <c r="K147" s="61">
        <f t="shared" si="13"/>
        <v>0</v>
      </c>
      <c r="L147" s="14">
        <f t="shared" si="14"/>
        <v>0</v>
      </c>
    </row>
    <row r="148" spans="1:12" ht="14.4" x14ac:dyDescent="0.3">
      <c r="A148" s="18"/>
      <c r="B148" s="19" t="s">
        <v>197</v>
      </c>
      <c r="C148" s="62"/>
      <c r="D148" s="59"/>
      <c r="E148" s="14">
        <f t="shared" si="4"/>
        <v>0</v>
      </c>
      <c r="F148" s="59">
        <v>0</v>
      </c>
      <c r="G148" s="59">
        <v>0</v>
      </c>
      <c r="H148" s="59"/>
      <c r="I148" s="59"/>
      <c r="J148" s="14">
        <f t="shared" si="12"/>
        <v>0</v>
      </c>
      <c r="K148" s="61">
        <f t="shared" si="13"/>
        <v>0</v>
      </c>
      <c r="L148" s="14">
        <f t="shared" si="14"/>
        <v>0</v>
      </c>
    </row>
    <row r="149" spans="1:12" ht="14.4" x14ac:dyDescent="0.3">
      <c r="A149" s="18"/>
      <c r="B149" s="13" t="s">
        <v>195</v>
      </c>
      <c r="C149" s="62"/>
      <c r="D149" s="59"/>
      <c r="E149" s="14">
        <f t="shared" si="4"/>
        <v>0</v>
      </c>
      <c r="F149" s="59">
        <v>0</v>
      </c>
      <c r="G149" s="59">
        <v>0</v>
      </c>
      <c r="H149" s="59"/>
      <c r="I149" s="59"/>
      <c r="J149" s="14">
        <f t="shared" si="12"/>
        <v>0</v>
      </c>
      <c r="K149" s="61">
        <f t="shared" si="13"/>
        <v>0</v>
      </c>
      <c r="L149" s="14">
        <f t="shared" si="14"/>
        <v>0</v>
      </c>
    </row>
    <row r="150" spans="1:12" ht="14.4" x14ac:dyDescent="0.3">
      <c r="A150" s="18"/>
      <c r="B150" s="13" t="s">
        <v>196</v>
      </c>
      <c r="C150" s="62"/>
      <c r="D150" s="59"/>
      <c r="E150" s="14">
        <f t="shared" si="4"/>
        <v>0</v>
      </c>
      <c r="F150" s="59">
        <v>0</v>
      </c>
      <c r="G150" s="59">
        <v>0</v>
      </c>
      <c r="H150" s="59"/>
      <c r="I150" s="59"/>
      <c r="J150" s="14">
        <f t="shared" si="12"/>
        <v>0</v>
      </c>
      <c r="K150" s="61">
        <f t="shared" si="13"/>
        <v>0</v>
      </c>
      <c r="L150" s="14">
        <f t="shared" si="14"/>
        <v>0</v>
      </c>
    </row>
    <row r="151" spans="1:12" ht="14.4" x14ac:dyDescent="0.3">
      <c r="A151" s="18"/>
      <c r="B151" s="64" t="s">
        <v>194</v>
      </c>
      <c r="C151" s="62"/>
      <c r="D151" s="59"/>
      <c r="E151" s="14">
        <f t="shared" ref="E151:E194" si="15">SUM(C151:D151)</f>
        <v>0</v>
      </c>
      <c r="F151" s="59">
        <v>0</v>
      </c>
      <c r="G151" s="59">
        <v>0</v>
      </c>
      <c r="H151" s="59"/>
      <c r="I151" s="59"/>
      <c r="J151" s="14">
        <f t="shared" si="12"/>
        <v>0</v>
      </c>
      <c r="K151" s="61">
        <f t="shared" si="13"/>
        <v>0</v>
      </c>
      <c r="L151" s="14">
        <f t="shared" si="14"/>
        <v>0</v>
      </c>
    </row>
    <row r="152" spans="1:12" ht="14.4" x14ac:dyDescent="0.3">
      <c r="A152" s="18"/>
      <c r="B152" s="64" t="s">
        <v>194</v>
      </c>
      <c r="C152" s="62"/>
      <c r="D152" s="59"/>
      <c r="E152" s="14">
        <f t="shared" si="15"/>
        <v>0</v>
      </c>
      <c r="F152" s="59">
        <v>0</v>
      </c>
      <c r="G152" s="59">
        <v>0</v>
      </c>
      <c r="H152" s="59"/>
      <c r="I152" s="59"/>
      <c r="J152" s="14">
        <f t="shared" si="12"/>
        <v>0</v>
      </c>
      <c r="K152" s="61">
        <f t="shared" si="13"/>
        <v>0</v>
      </c>
      <c r="L152" s="14">
        <f t="shared" si="14"/>
        <v>0</v>
      </c>
    </row>
    <row r="153" spans="1:12" ht="14.4" x14ac:dyDescent="0.3">
      <c r="A153" s="18"/>
      <c r="B153" s="21" t="s">
        <v>205</v>
      </c>
      <c r="C153" s="62"/>
      <c r="D153" s="59"/>
      <c r="E153" s="14"/>
      <c r="F153" s="59"/>
      <c r="G153" s="59"/>
      <c r="H153" s="59"/>
      <c r="I153" s="59"/>
      <c r="J153" s="14"/>
      <c r="K153" s="61"/>
      <c r="L153" s="14"/>
    </row>
    <row r="154" spans="1:12" ht="14.4" x14ac:dyDescent="0.3">
      <c r="A154" s="18"/>
      <c r="B154" s="13" t="s">
        <v>206</v>
      </c>
      <c r="C154" s="62"/>
      <c r="D154" s="59"/>
      <c r="E154" s="14">
        <f t="shared" si="15"/>
        <v>0</v>
      </c>
      <c r="F154" s="59">
        <v>0</v>
      </c>
      <c r="G154" s="59">
        <v>0</v>
      </c>
      <c r="H154" s="59"/>
      <c r="I154" s="59"/>
      <c r="J154" s="14">
        <f t="shared" si="12"/>
        <v>0</v>
      </c>
      <c r="K154" s="61">
        <f t="shared" ref="K154:K176" si="16">IF(E154=0,0,(J154/E154))</f>
        <v>0</v>
      </c>
      <c r="L154" s="14">
        <f t="shared" si="14"/>
        <v>0</v>
      </c>
    </row>
    <row r="155" spans="1:12" ht="14.4" x14ac:dyDescent="0.3">
      <c r="A155" s="18"/>
      <c r="B155" s="13" t="s">
        <v>198</v>
      </c>
      <c r="C155" s="62"/>
      <c r="D155" s="59"/>
      <c r="E155" s="14">
        <f t="shared" si="15"/>
        <v>0</v>
      </c>
      <c r="F155" s="59">
        <v>0</v>
      </c>
      <c r="G155" s="59">
        <v>0</v>
      </c>
      <c r="H155" s="59"/>
      <c r="I155" s="59"/>
      <c r="J155" s="14">
        <f t="shared" si="12"/>
        <v>0</v>
      </c>
      <c r="K155" s="61">
        <f t="shared" si="16"/>
        <v>0</v>
      </c>
      <c r="L155" s="14">
        <f t="shared" si="14"/>
        <v>0</v>
      </c>
    </row>
    <row r="156" spans="1:12" ht="14.4" x14ac:dyDescent="0.3">
      <c r="A156" s="18"/>
      <c r="B156" s="13" t="s">
        <v>364</v>
      </c>
      <c r="C156" s="62"/>
      <c r="D156" s="59"/>
      <c r="E156" s="14">
        <f t="shared" si="15"/>
        <v>0</v>
      </c>
      <c r="F156" s="59">
        <v>0</v>
      </c>
      <c r="G156" s="59">
        <v>0</v>
      </c>
      <c r="H156" s="59"/>
      <c r="I156" s="59"/>
      <c r="J156" s="14">
        <f t="shared" si="12"/>
        <v>0</v>
      </c>
      <c r="K156" s="61">
        <f t="shared" si="16"/>
        <v>0</v>
      </c>
      <c r="L156" s="14">
        <f t="shared" si="14"/>
        <v>0</v>
      </c>
    </row>
    <row r="157" spans="1:12" ht="14.4" x14ac:dyDescent="0.3">
      <c r="A157" s="18"/>
      <c r="B157" s="13" t="s">
        <v>199</v>
      </c>
      <c r="C157" s="62"/>
      <c r="D157" s="59"/>
      <c r="E157" s="14">
        <f t="shared" si="15"/>
        <v>0</v>
      </c>
      <c r="F157" s="59">
        <v>0</v>
      </c>
      <c r="G157" s="59">
        <v>0</v>
      </c>
      <c r="H157" s="59"/>
      <c r="I157" s="59"/>
      <c r="J157" s="14">
        <f t="shared" si="12"/>
        <v>0</v>
      </c>
      <c r="K157" s="61">
        <f t="shared" si="16"/>
        <v>0</v>
      </c>
      <c r="L157" s="14">
        <f t="shared" si="14"/>
        <v>0</v>
      </c>
    </row>
    <row r="158" spans="1:12" ht="14.4" x14ac:dyDescent="0.3">
      <c r="A158" s="18"/>
      <c r="B158" s="13" t="s">
        <v>200</v>
      </c>
      <c r="C158" s="62"/>
      <c r="D158" s="59"/>
      <c r="E158" s="14">
        <f t="shared" si="15"/>
        <v>0</v>
      </c>
      <c r="F158" s="59">
        <v>0</v>
      </c>
      <c r="G158" s="59">
        <v>0</v>
      </c>
      <c r="H158" s="59"/>
      <c r="I158" s="59"/>
      <c r="J158" s="14">
        <f t="shared" si="12"/>
        <v>0</v>
      </c>
      <c r="K158" s="61">
        <f t="shared" si="16"/>
        <v>0</v>
      </c>
      <c r="L158" s="14">
        <f t="shared" si="14"/>
        <v>0</v>
      </c>
    </row>
    <row r="159" spans="1:12" ht="14.4" x14ac:dyDescent="0.3">
      <c r="A159" s="18"/>
      <c r="B159" s="13" t="s">
        <v>201</v>
      </c>
      <c r="C159" s="62"/>
      <c r="D159" s="59"/>
      <c r="E159" s="14">
        <f t="shared" si="15"/>
        <v>0</v>
      </c>
      <c r="F159" s="59">
        <v>0</v>
      </c>
      <c r="G159" s="59">
        <v>0</v>
      </c>
      <c r="H159" s="59"/>
      <c r="I159" s="59"/>
      <c r="J159" s="14">
        <f t="shared" si="12"/>
        <v>0</v>
      </c>
      <c r="K159" s="61">
        <f t="shared" si="16"/>
        <v>0</v>
      </c>
      <c r="L159" s="14">
        <f t="shared" si="14"/>
        <v>0</v>
      </c>
    </row>
    <row r="160" spans="1:12" ht="14.4" x14ac:dyDescent="0.3">
      <c r="A160" s="18"/>
      <c r="B160" s="13" t="s">
        <v>202</v>
      </c>
      <c r="C160" s="62"/>
      <c r="D160" s="59"/>
      <c r="E160" s="14">
        <f t="shared" si="15"/>
        <v>0</v>
      </c>
      <c r="F160" s="59">
        <v>0</v>
      </c>
      <c r="G160" s="59">
        <v>0</v>
      </c>
      <c r="H160" s="59"/>
      <c r="I160" s="59"/>
      <c r="J160" s="14">
        <f t="shared" si="12"/>
        <v>0</v>
      </c>
      <c r="K160" s="61">
        <f t="shared" si="16"/>
        <v>0</v>
      </c>
      <c r="L160" s="14">
        <f t="shared" si="14"/>
        <v>0</v>
      </c>
    </row>
    <row r="161" spans="1:12" ht="14.4" x14ac:dyDescent="0.3">
      <c r="A161" s="18"/>
      <c r="B161" s="13" t="s">
        <v>203</v>
      </c>
      <c r="C161" s="62"/>
      <c r="D161" s="59"/>
      <c r="E161" s="14">
        <f t="shared" si="15"/>
        <v>0</v>
      </c>
      <c r="F161" s="59">
        <v>0</v>
      </c>
      <c r="G161" s="59">
        <v>0</v>
      </c>
      <c r="H161" s="59"/>
      <c r="I161" s="59"/>
      <c r="J161" s="14">
        <f t="shared" si="12"/>
        <v>0</v>
      </c>
      <c r="K161" s="61">
        <f t="shared" si="16"/>
        <v>0</v>
      </c>
      <c r="L161" s="14">
        <f t="shared" si="14"/>
        <v>0</v>
      </c>
    </row>
    <row r="162" spans="1:12" ht="14.4" x14ac:dyDescent="0.3">
      <c r="A162" s="18"/>
      <c r="B162" s="13" t="s">
        <v>68</v>
      </c>
      <c r="C162" s="62"/>
      <c r="D162" s="59"/>
      <c r="E162" s="14">
        <f t="shared" si="15"/>
        <v>0</v>
      </c>
      <c r="F162" s="59">
        <v>0</v>
      </c>
      <c r="G162" s="59">
        <v>0</v>
      </c>
      <c r="H162" s="59"/>
      <c r="I162" s="59"/>
      <c r="J162" s="14">
        <f t="shared" si="12"/>
        <v>0</v>
      </c>
      <c r="K162" s="61">
        <f t="shared" si="16"/>
        <v>0</v>
      </c>
      <c r="L162" s="14">
        <f t="shared" si="14"/>
        <v>0</v>
      </c>
    </row>
    <row r="163" spans="1:12" ht="14.4" x14ac:dyDescent="0.3">
      <c r="A163" s="18"/>
      <c r="B163" s="13" t="s">
        <v>68</v>
      </c>
      <c r="C163" s="62"/>
      <c r="D163" s="59"/>
      <c r="E163" s="14">
        <f t="shared" si="15"/>
        <v>0</v>
      </c>
      <c r="F163" s="59">
        <v>0</v>
      </c>
      <c r="G163" s="59">
        <v>0</v>
      </c>
      <c r="H163" s="59"/>
      <c r="I163" s="59"/>
      <c r="J163" s="14">
        <f t="shared" si="12"/>
        <v>0</v>
      </c>
      <c r="K163" s="61">
        <f t="shared" si="16"/>
        <v>0</v>
      </c>
      <c r="L163" s="14">
        <f t="shared" si="14"/>
        <v>0</v>
      </c>
    </row>
    <row r="164" spans="1:12" ht="14.4" x14ac:dyDescent="0.3">
      <c r="A164" s="18"/>
      <c r="B164" s="13" t="s">
        <v>207</v>
      </c>
      <c r="C164" s="62"/>
      <c r="D164" s="59"/>
      <c r="E164" s="14">
        <f t="shared" si="15"/>
        <v>0</v>
      </c>
      <c r="F164" s="59">
        <v>0</v>
      </c>
      <c r="G164" s="59">
        <v>0</v>
      </c>
      <c r="H164" s="59"/>
      <c r="I164" s="59"/>
      <c r="J164" s="14">
        <f t="shared" si="12"/>
        <v>0</v>
      </c>
      <c r="K164" s="61">
        <f t="shared" si="16"/>
        <v>0</v>
      </c>
      <c r="L164" s="14">
        <f t="shared" si="14"/>
        <v>0</v>
      </c>
    </row>
    <row r="165" spans="1:12" ht="14.4" x14ac:dyDescent="0.3">
      <c r="A165" s="18"/>
      <c r="B165" s="13" t="s">
        <v>208</v>
      </c>
      <c r="C165" s="62"/>
      <c r="D165" s="59"/>
      <c r="E165" s="14">
        <f t="shared" si="15"/>
        <v>0</v>
      </c>
      <c r="F165" s="59">
        <v>0</v>
      </c>
      <c r="G165" s="59">
        <v>0</v>
      </c>
      <c r="H165" s="59"/>
      <c r="I165" s="59"/>
      <c r="J165" s="14">
        <f t="shared" si="12"/>
        <v>0</v>
      </c>
      <c r="K165" s="61">
        <f t="shared" si="16"/>
        <v>0</v>
      </c>
      <c r="L165" s="14">
        <f t="shared" si="14"/>
        <v>0</v>
      </c>
    </row>
    <row r="166" spans="1:12" ht="14.4" x14ac:dyDescent="0.3">
      <c r="A166" s="18"/>
      <c r="B166" s="64" t="s">
        <v>194</v>
      </c>
      <c r="C166" s="62"/>
      <c r="D166" s="59"/>
      <c r="E166" s="14">
        <f t="shared" si="15"/>
        <v>0</v>
      </c>
      <c r="F166" s="59">
        <v>0</v>
      </c>
      <c r="G166" s="59">
        <v>0</v>
      </c>
      <c r="H166" s="59"/>
      <c r="I166" s="59"/>
      <c r="J166" s="14">
        <f t="shared" si="12"/>
        <v>0</v>
      </c>
      <c r="K166" s="61">
        <f t="shared" si="16"/>
        <v>0</v>
      </c>
      <c r="L166" s="14">
        <f t="shared" si="14"/>
        <v>0</v>
      </c>
    </row>
    <row r="167" spans="1:12" ht="14.4" x14ac:dyDescent="0.3">
      <c r="A167" s="18"/>
      <c r="B167" s="64" t="s">
        <v>194</v>
      </c>
      <c r="C167" s="62"/>
      <c r="D167" s="59"/>
      <c r="E167" s="14">
        <f t="shared" si="15"/>
        <v>0</v>
      </c>
      <c r="F167" s="59">
        <v>0</v>
      </c>
      <c r="G167" s="59">
        <v>0</v>
      </c>
      <c r="H167" s="59"/>
      <c r="I167" s="59"/>
      <c r="J167" s="14">
        <f t="shared" si="12"/>
        <v>0</v>
      </c>
      <c r="K167" s="61">
        <f t="shared" si="16"/>
        <v>0</v>
      </c>
      <c r="L167" s="14">
        <f t="shared" si="14"/>
        <v>0</v>
      </c>
    </row>
    <row r="168" spans="1:12" ht="14.4" x14ac:dyDescent="0.3">
      <c r="A168" s="18"/>
      <c r="B168" s="64" t="s">
        <v>194</v>
      </c>
      <c r="C168" s="62"/>
      <c r="D168" s="59"/>
      <c r="E168" s="14">
        <f t="shared" si="15"/>
        <v>0</v>
      </c>
      <c r="F168" s="59">
        <v>0</v>
      </c>
      <c r="G168" s="59">
        <v>0</v>
      </c>
      <c r="H168" s="59"/>
      <c r="I168" s="59"/>
      <c r="J168" s="14">
        <f t="shared" si="12"/>
        <v>0</v>
      </c>
      <c r="K168" s="61">
        <f t="shared" si="16"/>
        <v>0</v>
      </c>
      <c r="L168" s="14">
        <f t="shared" si="14"/>
        <v>0</v>
      </c>
    </row>
    <row r="169" spans="1:12" ht="14.4" x14ac:dyDescent="0.3">
      <c r="A169" s="18"/>
      <c r="B169" s="64" t="s">
        <v>194</v>
      </c>
      <c r="C169" s="62"/>
      <c r="D169" s="59"/>
      <c r="E169" s="14">
        <f t="shared" ref="E169:E176" si="17">SUM(C169:D169)</f>
        <v>0</v>
      </c>
      <c r="F169" s="59">
        <v>0</v>
      </c>
      <c r="G169" s="59">
        <v>0</v>
      </c>
      <c r="H169" s="59"/>
      <c r="I169" s="59"/>
      <c r="J169" s="14">
        <f t="shared" ref="J169:J176" si="18">SUM(F169:G169)</f>
        <v>0</v>
      </c>
      <c r="K169" s="61">
        <f t="shared" si="16"/>
        <v>0</v>
      </c>
      <c r="L169" s="14">
        <f t="shared" ref="L169:L176" si="19">G169</f>
        <v>0</v>
      </c>
    </row>
    <row r="170" spans="1:12" ht="14.4" x14ac:dyDescent="0.3">
      <c r="A170" s="18"/>
      <c r="B170" s="64" t="s">
        <v>194</v>
      </c>
      <c r="C170" s="62"/>
      <c r="D170" s="59"/>
      <c r="E170" s="14">
        <f t="shared" si="17"/>
        <v>0</v>
      </c>
      <c r="F170" s="59">
        <v>0</v>
      </c>
      <c r="G170" s="59">
        <v>0</v>
      </c>
      <c r="H170" s="59"/>
      <c r="I170" s="59"/>
      <c r="J170" s="14">
        <f t="shared" si="18"/>
        <v>0</v>
      </c>
      <c r="K170" s="61">
        <f t="shared" si="16"/>
        <v>0</v>
      </c>
      <c r="L170" s="14">
        <f t="shared" si="19"/>
        <v>0</v>
      </c>
    </row>
    <row r="171" spans="1:12" ht="14.4" x14ac:dyDescent="0.3">
      <c r="A171" s="18"/>
      <c r="B171" s="64" t="s">
        <v>194</v>
      </c>
      <c r="C171" s="62"/>
      <c r="D171" s="59"/>
      <c r="E171" s="14">
        <f t="shared" si="17"/>
        <v>0</v>
      </c>
      <c r="F171" s="59">
        <v>0</v>
      </c>
      <c r="G171" s="59">
        <v>0</v>
      </c>
      <c r="H171" s="59"/>
      <c r="I171" s="59"/>
      <c r="J171" s="14">
        <f t="shared" si="18"/>
        <v>0</v>
      </c>
      <c r="K171" s="61">
        <f t="shared" si="16"/>
        <v>0</v>
      </c>
      <c r="L171" s="14">
        <f t="shared" si="19"/>
        <v>0</v>
      </c>
    </row>
    <row r="172" spans="1:12" ht="14.4" x14ac:dyDescent="0.3">
      <c r="A172" s="18"/>
      <c r="B172" s="64" t="s">
        <v>194</v>
      </c>
      <c r="C172" s="62"/>
      <c r="D172" s="59"/>
      <c r="E172" s="14">
        <f t="shared" si="17"/>
        <v>0</v>
      </c>
      <c r="F172" s="59">
        <v>0</v>
      </c>
      <c r="G172" s="59">
        <v>0</v>
      </c>
      <c r="H172" s="59"/>
      <c r="I172" s="59"/>
      <c r="J172" s="14">
        <f t="shared" si="18"/>
        <v>0</v>
      </c>
      <c r="K172" s="61">
        <f t="shared" si="16"/>
        <v>0</v>
      </c>
      <c r="L172" s="14">
        <f t="shared" si="19"/>
        <v>0</v>
      </c>
    </row>
    <row r="173" spans="1:12" ht="14.4" x14ac:dyDescent="0.3">
      <c r="A173" s="18"/>
      <c r="B173" s="64" t="s">
        <v>194</v>
      </c>
      <c r="C173" s="62"/>
      <c r="D173" s="59"/>
      <c r="E173" s="14">
        <f t="shared" si="17"/>
        <v>0</v>
      </c>
      <c r="F173" s="59">
        <v>0</v>
      </c>
      <c r="G173" s="59">
        <v>0</v>
      </c>
      <c r="H173" s="59"/>
      <c r="I173" s="59"/>
      <c r="J173" s="14">
        <f t="shared" si="18"/>
        <v>0</v>
      </c>
      <c r="K173" s="61">
        <f t="shared" si="16"/>
        <v>0</v>
      </c>
      <c r="L173" s="14">
        <f t="shared" si="19"/>
        <v>0</v>
      </c>
    </row>
    <row r="174" spans="1:12" ht="14.4" x14ac:dyDescent="0.3">
      <c r="A174" s="18"/>
      <c r="B174" s="64" t="s">
        <v>194</v>
      </c>
      <c r="C174" s="62"/>
      <c r="D174" s="59"/>
      <c r="E174" s="14">
        <f t="shared" si="17"/>
        <v>0</v>
      </c>
      <c r="F174" s="59">
        <v>0</v>
      </c>
      <c r="G174" s="59">
        <v>0</v>
      </c>
      <c r="H174" s="59"/>
      <c r="I174" s="59"/>
      <c r="J174" s="14">
        <f t="shared" si="18"/>
        <v>0</v>
      </c>
      <c r="K174" s="61">
        <f t="shared" si="16"/>
        <v>0</v>
      </c>
      <c r="L174" s="14">
        <f t="shared" si="19"/>
        <v>0</v>
      </c>
    </row>
    <row r="175" spans="1:12" ht="14.4" x14ac:dyDescent="0.3">
      <c r="A175" s="18"/>
      <c r="B175" s="64" t="s">
        <v>194</v>
      </c>
      <c r="C175" s="62"/>
      <c r="D175" s="59"/>
      <c r="E175" s="14">
        <f t="shared" si="17"/>
        <v>0</v>
      </c>
      <c r="F175" s="59">
        <v>0</v>
      </c>
      <c r="G175" s="59">
        <v>0</v>
      </c>
      <c r="H175" s="59"/>
      <c r="I175" s="59"/>
      <c r="J175" s="14">
        <f t="shared" si="18"/>
        <v>0</v>
      </c>
      <c r="K175" s="61">
        <f t="shared" si="16"/>
        <v>0</v>
      </c>
      <c r="L175" s="14">
        <f t="shared" si="19"/>
        <v>0</v>
      </c>
    </row>
    <row r="176" spans="1:12" ht="14.4" x14ac:dyDescent="0.3">
      <c r="A176" s="18"/>
      <c r="B176" s="64" t="s">
        <v>194</v>
      </c>
      <c r="C176" s="62"/>
      <c r="D176" s="59"/>
      <c r="E176" s="14">
        <f t="shared" si="17"/>
        <v>0</v>
      </c>
      <c r="F176" s="59">
        <v>0</v>
      </c>
      <c r="G176" s="59">
        <v>0</v>
      </c>
      <c r="H176" s="59"/>
      <c r="I176" s="59"/>
      <c r="J176" s="14">
        <f t="shared" si="18"/>
        <v>0</v>
      </c>
      <c r="K176" s="61">
        <f t="shared" si="16"/>
        <v>0</v>
      </c>
      <c r="L176" s="14">
        <f t="shared" si="19"/>
        <v>0</v>
      </c>
    </row>
    <row r="177" spans="1:12" ht="14.4" x14ac:dyDescent="0.3">
      <c r="A177" s="18"/>
      <c r="B177" s="21" t="s">
        <v>209</v>
      </c>
      <c r="C177" s="62"/>
      <c r="D177" s="59"/>
      <c r="E177" s="14"/>
      <c r="F177" s="59"/>
      <c r="G177" s="59"/>
      <c r="H177" s="59"/>
      <c r="I177" s="59"/>
      <c r="J177" s="14"/>
      <c r="K177" s="61"/>
      <c r="L177" s="14"/>
    </row>
    <row r="178" spans="1:12" ht="14.4" x14ac:dyDescent="0.3">
      <c r="A178" s="18"/>
      <c r="B178" s="13" t="s">
        <v>210</v>
      </c>
      <c r="C178" s="62"/>
      <c r="D178" s="59"/>
      <c r="E178" s="14">
        <f t="shared" si="15"/>
        <v>0</v>
      </c>
      <c r="F178" s="59">
        <v>0</v>
      </c>
      <c r="G178" s="59">
        <v>0</v>
      </c>
      <c r="H178" s="59"/>
      <c r="I178" s="59"/>
      <c r="J178" s="14">
        <f t="shared" si="12"/>
        <v>0</v>
      </c>
      <c r="K178" s="61">
        <f t="shared" ref="K178:K194" si="20">IF(E178=0,0,(J178/E178))</f>
        <v>0</v>
      </c>
      <c r="L178" s="14">
        <f t="shared" si="14"/>
        <v>0</v>
      </c>
    </row>
    <row r="179" spans="1:12" ht="14.4" x14ac:dyDescent="0.3">
      <c r="A179" s="18"/>
      <c r="B179" s="13" t="s">
        <v>211</v>
      </c>
      <c r="C179" s="62"/>
      <c r="D179" s="59"/>
      <c r="E179" s="14">
        <f t="shared" si="15"/>
        <v>0</v>
      </c>
      <c r="F179" s="59">
        <v>0</v>
      </c>
      <c r="G179" s="59">
        <v>0</v>
      </c>
      <c r="H179" s="59"/>
      <c r="I179" s="59"/>
      <c r="J179" s="14">
        <f t="shared" si="12"/>
        <v>0</v>
      </c>
      <c r="K179" s="61">
        <f t="shared" si="20"/>
        <v>0</v>
      </c>
      <c r="L179" s="14">
        <f t="shared" si="14"/>
        <v>0</v>
      </c>
    </row>
    <row r="180" spans="1:12" ht="14.4" x14ac:dyDescent="0.3">
      <c r="A180" s="18"/>
      <c r="B180" s="13" t="s">
        <v>212</v>
      </c>
      <c r="C180" s="62"/>
      <c r="D180" s="59"/>
      <c r="E180" s="14">
        <f t="shared" si="15"/>
        <v>0</v>
      </c>
      <c r="F180" s="59">
        <v>0</v>
      </c>
      <c r="G180" s="59">
        <v>0</v>
      </c>
      <c r="H180" s="59"/>
      <c r="I180" s="59"/>
      <c r="J180" s="14">
        <f t="shared" si="12"/>
        <v>0</v>
      </c>
      <c r="K180" s="61">
        <f t="shared" si="20"/>
        <v>0</v>
      </c>
      <c r="L180" s="14">
        <f t="shared" si="14"/>
        <v>0</v>
      </c>
    </row>
    <row r="181" spans="1:12" ht="14.4" x14ac:dyDescent="0.3">
      <c r="A181" s="18"/>
      <c r="B181" s="13" t="s">
        <v>213</v>
      </c>
      <c r="C181" s="62"/>
      <c r="D181" s="59"/>
      <c r="E181" s="14">
        <f t="shared" si="15"/>
        <v>0</v>
      </c>
      <c r="F181" s="59">
        <v>0</v>
      </c>
      <c r="G181" s="59">
        <v>0</v>
      </c>
      <c r="H181" s="59"/>
      <c r="I181" s="59"/>
      <c r="J181" s="14">
        <f t="shared" si="12"/>
        <v>0</v>
      </c>
      <c r="K181" s="61">
        <f t="shared" si="20"/>
        <v>0</v>
      </c>
      <c r="L181" s="14">
        <f t="shared" si="14"/>
        <v>0</v>
      </c>
    </row>
    <row r="182" spans="1:12" ht="14.4" x14ac:dyDescent="0.3">
      <c r="A182" s="18"/>
      <c r="B182" s="13" t="s">
        <v>214</v>
      </c>
      <c r="C182" s="62"/>
      <c r="D182" s="59"/>
      <c r="E182" s="14">
        <f t="shared" si="15"/>
        <v>0</v>
      </c>
      <c r="F182" s="59">
        <v>0</v>
      </c>
      <c r="G182" s="59">
        <v>0</v>
      </c>
      <c r="H182" s="59"/>
      <c r="I182" s="59"/>
      <c r="J182" s="14">
        <f t="shared" si="12"/>
        <v>0</v>
      </c>
      <c r="K182" s="61">
        <f t="shared" si="20"/>
        <v>0</v>
      </c>
      <c r="L182" s="14">
        <f t="shared" si="14"/>
        <v>0</v>
      </c>
    </row>
    <row r="183" spans="1:12" ht="14.4" x14ac:dyDescent="0.3">
      <c r="A183" s="18"/>
      <c r="B183" s="13" t="s">
        <v>215</v>
      </c>
      <c r="C183" s="62"/>
      <c r="D183" s="59"/>
      <c r="E183" s="14">
        <f t="shared" si="15"/>
        <v>0</v>
      </c>
      <c r="F183" s="59">
        <v>0</v>
      </c>
      <c r="G183" s="59">
        <v>0</v>
      </c>
      <c r="H183" s="59"/>
      <c r="I183" s="59"/>
      <c r="J183" s="14">
        <f t="shared" si="12"/>
        <v>0</v>
      </c>
      <c r="K183" s="61">
        <f t="shared" si="20"/>
        <v>0</v>
      </c>
      <c r="L183" s="14">
        <f t="shared" si="14"/>
        <v>0</v>
      </c>
    </row>
    <row r="184" spans="1:12" ht="14.4" x14ac:dyDescent="0.3">
      <c r="A184" s="18"/>
      <c r="B184" s="64" t="s">
        <v>194</v>
      </c>
      <c r="C184" s="62"/>
      <c r="D184" s="59"/>
      <c r="E184" s="14">
        <f t="shared" si="15"/>
        <v>0</v>
      </c>
      <c r="F184" s="59">
        <v>0</v>
      </c>
      <c r="G184" s="59">
        <v>0</v>
      </c>
      <c r="H184" s="59"/>
      <c r="I184" s="59"/>
      <c r="J184" s="14">
        <f t="shared" si="12"/>
        <v>0</v>
      </c>
      <c r="K184" s="61">
        <f t="shared" si="20"/>
        <v>0</v>
      </c>
      <c r="L184" s="14">
        <f t="shared" si="14"/>
        <v>0</v>
      </c>
    </row>
    <row r="185" spans="1:12" ht="14.4" x14ac:dyDescent="0.3">
      <c r="A185" s="18"/>
      <c r="B185" s="64" t="s">
        <v>194</v>
      </c>
      <c r="C185" s="62"/>
      <c r="D185" s="59"/>
      <c r="E185" s="14">
        <f t="shared" si="15"/>
        <v>0</v>
      </c>
      <c r="F185" s="59">
        <v>0</v>
      </c>
      <c r="G185" s="59">
        <v>0</v>
      </c>
      <c r="H185" s="59"/>
      <c r="I185" s="59"/>
      <c r="J185" s="14">
        <f t="shared" si="12"/>
        <v>0</v>
      </c>
      <c r="K185" s="61">
        <f t="shared" si="20"/>
        <v>0</v>
      </c>
      <c r="L185" s="14">
        <f t="shared" si="14"/>
        <v>0</v>
      </c>
    </row>
    <row r="186" spans="1:12" ht="14.4" x14ac:dyDescent="0.3">
      <c r="A186" s="18"/>
      <c r="B186" s="64" t="s">
        <v>194</v>
      </c>
      <c r="C186" s="62"/>
      <c r="D186" s="59"/>
      <c r="E186" s="14">
        <f t="shared" si="15"/>
        <v>0</v>
      </c>
      <c r="F186" s="59">
        <v>0</v>
      </c>
      <c r="G186" s="59">
        <v>0</v>
      </c>
      <c r="H186" s="59"/>
      <c r="I186" s="59"/>
      <c r="J186" s="14">
        <f t="shared" si="12"/>
        <v>0</v>
      </c>
      <c r="K186" s="61">
        <f t="shared" si="20"/>
        <v>0</v>
      </c>
      <c r="L186" s="14">
        <f t="shared" si="14"/>
        <v>0</v>
      </c>
    </row>
    <row r="187" spans="1:12" ht="14.4" x14ac:dyDescent="0.3">
      <c r="A187" s="18"/>
      <c r="B187" s="64" t="s">
        <v>194</v>
      </c>
      <c r="C187" s="62"/>
      <c r="D187" s="59"/>
      <c r="E187" s="14">
        <f t="shared" si="15"/>
        <v>0</v>
      </c>
      <c r="F187" s="59">
        <v>0</v>
      </c>
      <c r="G187" s="59">
        <v>0</v>
      </c>
      <c r="H187" s="59"/>
      <c r="I187" s="59"/>
      <c r="J187" s="14">
        <f t="shared" si="12"/>
        <v>0</v>
      </c>
      <c r="K187" s="61">
        <f t="shared" si="20"/>
        <v>0</v>
      </c>
      <c r="L187" s="14">
        <f t="shared" si="14"/>
        <v>0</v>
      </c>
    </row>
    <row r="188" spans="1:12" ht="14.4" x14ac:dyDescent="0.3">
      <c r="A188" s="18"/>
      <c r="B188" s="64" t="s">
        <v>194</v>
      </c>
      <c r="C188" s="62"/>
      <c r="D188" s="59"/>
      <c r="E188" s="14">
        <f t="shared" si="15"/>
        <v>0</v>
      </c>
      <c r="F188" s="59">
        <v>0</v>
      </c>
      <c r="G188" s="59">
        <v>0</v>
      </c>
      <c r="H188" s="59"/>
      <c r="I188" s="59"/>
      <c r="J188" s="14">
        <f t="shared" si="12"/>
        <v>0</v>
      </c>
      <c r="K188" s="61">
        <f t="shared" si="20"/>
        <v>0</v>
      </c>
      <c r="L188" s="14">
        <f t="shared" si="14"/>
        <v>0</v>
      </c>
    </row>
    <row r="189" spans="1:12" ht="14.4" x14ac:dyDescent="0.3">
      <c r="A189" s="18"/>
      <c r="B189" s="64" t="s">
        <v>194</v>
      </c>
      <c r="C189" s="62"/>
      <c r="D189" s="59"/>
      <c r="E189" s="14">
        <f t="shared" si="15"/>
        <v>0</v>
      </c>
      <c r="F189" s="59">
        <v>0</v>
      </c>
      <c r="G189" s="59">
        <v>0</v>
      </c>
      <c r="H189" s="59"/>
      <c r="I189" s="59"/>
      <c r="J189" s="14">
        <f t="shared" si="12"/>
        <v>0</v>
      </c>
      <c r="K189" s="61">
        <f t="shared" si="20"/>
        <v>0</v>
      </c>
      <c r="L189" s="14">
        <f t="shared" si="14"/>
        <v>0</v>
      </c>
    </row>
    <row r="190" spans="1:12" ht="14.4" x14ac:dyDescent="0.3">
      <c r="A190" s="18"/>
      <c r="B190" s="64" t="s">
        <v>194</v>
      </c>
      <c r="C190" s="62"/>
      <c r="D190" s="59"/>
      <c r="E190" s="14">
        <f t="shared" si="15"/>
        <v>0</v>
      </c>
      <c r="F190" s="59">
        <v>0</v>
      </c>
      <c r="G190" s="59">
        <v>0</v>
      </c>
      <c r="H190" s="59"/>
      <c r="I190" s="59"/>
      <c r="J190" s="14">
        <f t="shared" si="12"/>
        <v>0</v>
      </c>
      <c r="K190" s="61">
        <f t="shared" si="20"/>
        <v>0</v>
      </c>
      <c r="L190" s="14">
        <f t="shared" si="14"/>
        <v>0</v>
      </c>
    </row>
    <row r="191" spans="1:12" ht="14.4" x14ac:dyDescent="0.3">
      <c r="A191" s="18"/>
      <c r="B191" s="64" t="s">
        <v>194</v>
      </c>
      <c r="C191" s="62"/>
      <c r="D191" s="59"/>
      <c r="E191" s="14">
        <f t="shared" ref="E191:E192" si="21">SUM(C191:D191)</f>
        <v>0</v>
      </c>
      <c r="F191" s="59">
        <v>0</v>
      </c>
      <c r="G191" s="59">
        <v>0</v>
      </c>
      <c r="H191" s="59"/>
      <c r="I191" s="59"/>
      <c r="J191" s="14">
        <f t="shared" ref="J191:J192" si="22">SUM(F191:G191)</f>
        <v>0</v>
      </c>
      <c r="K191" s="61">
        <f t="shared" si="20"/>
        <v>0</v>
      </c>
      <c r="L191" s="14">
        <f t="shared" ref="L191:L192" si="23">G191</f>
        <v>0</v>
      </c>
    </row>
    <row r="192" spans="1:12" ht="14.4" x14ac:dyDescent="0.3">
      <c r="A192" s="18"/>
      <c r="B192" s="64" t="s">
        <v>194</v>
      </c>
      <c r="C192" s="62"/>
      <c r="D192" s="59"/>
      <c r="E192" s="14">
        <f t="shared" si="21"/>
        <v>0</v>
      </c>
      <c r="F192" s="59">
        <v>0</v>
      </c>
      <c r="G192" s="59">
        <v>0</v>
      </c>
      <c r="H192" s="59"/>
      <c r="I192" s="59"/>
      <c r="J192" s="14">
        <f t="shared" si="22"/>
        <v>0</v>
      </c>
      <c r="K192" s="61">
        <f t="shared" si="20"/>
        <v>0</v>
      </c>
      <c r="L192" s="14">
        <f t="shared" si="23"/>
        <v>0</v>
      </c>
    </row>
    <row r="193" spans="1:12" ht="14.4" x14ac:dyDescent="0.3">
      <c r="A193" s="18"/>
      <c r="B193" s="64" t="s">
        <v>194</v>
      </c>
      <c r="C193" s="62"/>
      <c r="D193" s="59"/>
      <c r="E193" s="14">
        <f t="shared" si="15"/>
        <v>0</v>
      </c>
      <c r="F193" s="59">
        <v>0</v>
      </c>
      <c r="G193" s="59">
        <v>0</v>
      </c>
      <c r="H193" s="59"/>
      <c r="I193" s="59"/>
      <c r="J193" s="14">
        <f t="shared" si="12"/>
        <v>0</v>
      </c>
      <c r="K193" s="61">
        <f t="shared" si="20"/>
        <v>0</v>
      </c>
      <c r="L193" s="14">
        <f t="shared" si="14"/>
        <v>0</v>
      </c>
    </row>
    <row r="194" spans="1:12" ht="14.4" x14ac:dyDescent="0.3">
      <c r="A194" s="18"/>
      <c r="B194" s="64" t="s">
        <v>194</v>
      </c>
      <c r="C194" s="62"/>
      <c r="D194" s="59"/>
      <c r="E194" s="14">
        <f t="shared" si="15"/>
        <v>0</v>
      </c>
      <c r="F194" s="59">
        <v>0</v>
      </c>
      <c r="G194" s="59">
        <v>0</v>
      </c>
      <c r="H194" s="59"/>
      <c r="I194" s="59"/>
      <c r="J194" s="14">
        <f t="shared" si="12"/>
        <v>0</v>
      </c>
      <c r="K194" s="61">
        <f t="shared" si="20"/>
        <v>0</v>
      </c>
      <c r="L194" s="14">
        <f t="shared" si="14"/>
        <v>0</v>
      </c>
    </row>
    <row r="195" spans="1:12" ht="14.4" x14ac:dyDescent="0.3">
      <c r="A195" s="22"/>
      <c r="B195" s="24" t="s">
        <v>46</v>
      </c>
      <c r="C195" s="26">
        <f>SUM(C143:C194)</f>
        <v>0</v>
      </c>
      <c r="D195" s="23">
        <f>SUM(D142:D151)</f>
        <v>0</v>
      </c>
      <c r="E195" s="23">
        <f t="shared" ref="E195:L195" si="24">SUM(E142:E151)</f>
        <v>0</v>
      </c>
      <c r="F195" s="23">
        <f t="shared" si="24"/>
        <v>0</v>
      </c>
      <c r="G195" s="23">
        <f>SUM(G142:G167)</f>
        <v>0</v>
      </c>
      <c r="H195" s="23"/>
      <c r="I195" s="23"/>
      <c r="J195" s="23">
        <f t="shared" ref="J195" si="25">SUM(J142:J167)</f>
        <v>0</v>
      </c>
      <c r="K195" s="61"/>
      <c r="L195" s="23">
        <f t="shared" si="24"/>
        <v>0</v>
      </c>
    </row>
    <row r="196" spans="1:12" x14ac:dyDescent="0.35">
      <c r="A196" s="16" t="s">
        <v>47</v>
      </c>
      <c r="B196" s="16"/>
      <c r="C196" s="16"/>
      <c r="D196" s="16"/>
      <c r="E196" s="16"/>
      <c r="F196" s="16"/>
      <c r="G196" s="16"/>
      <c r="H196" s="16"/>
      <c r="I196" s="16"/>
      <c r="J196" s="16"/>
    </row>
    <row r="197" spans="1:12" x14ac:dyDescent="0.35">
      <c r="A197" s="63" t="s">
        <v>48</v>
      </c>
      <c r="B197" s="7"/>
      <c r="C197" s="7"/>
      <c r="D197" s="7"/>
      <c r="E197" s="7"/>
      <c r="F197" s="7"/>
      <c r="G197" s="7"/>
      <c r="H197" s="7"/>
      <c r="I197" s="7"/>
      <c r="J197" s="7"/>
    </row>
    <row r="198" spans="1:12" x14ac:dyDescent="0.35">
      <c r="A198" s="7" t="s">
        <v>49</v>
      </c>
      <c r="B198" s="7"/>
      <c r="C198" s="7"/>
      <c r="D198" s="7"/>
      <c r="E198" s="7"/>
      <c r="F198" s="7"/>
      <c r="G198" s="7"/>
      <c r="H198" s="7"/>
      <c r="I198" s="7"/>
      <c r="J198" s="7"/>
    </row>
    <row r="199" spans="1:12" x14ac:dyDescent="0.35">
      <c r="A199" s="7" t="s">
        <v>50</v>
      </c>
      <c r="B199" s="7"/>
      <c r="C199" s="7"/>
      <c r="D199" s="7"/>
      <c r="E199" s="7"/>
      <c r="F199" s="7"/>
      <c r="G199" s="7"/>
      <c r="H199" s="7"/>
      <c r="I199" s="7"/>
      <c r="J199" s="7"/>
    </row>
    <row r="200" spans="1:12" x14ac:dyDescent="0.35">
      <c r="A200" s="7" t="s">
        <v>51</v>
      </c>
      <c r="B200" s="7"/>
      <c r="C200" s="7"/>
      <c r="D200" s="7"/>
      <c r="E200" s="7"/>
      <c r="F200" s="7"/>
      <c r="G200" s="7"/>
      <c r="H200" s="7"/>
      <c r="I200" s="7"/>
      <c r="J200" s="7"/>
    </row>
    <row r="201" spans="1:12" x14ac:dyDescent="0.35">
      <c r="A201" s="7" t="s">
        <v>52</v>
      </c>
      <c r="B201" s="7"/>
      <c r="C201" s="7"/>
      <c r="D201" s="7"/>
      <c r="E201" s="7"/>
      <c r="F201" s="7"/>
      <c r="G201" s="7"/>
      <c r="H201" s="7"/>
      <c r="I201" s="7"/>
      <c r="J201" s="7"/>
    </row>
    <row r="202" spans="1:12" x14ac:dyDescent="0.35">
      <c r="A202" s="7" t="s">
        <v>53</v>
      </c>
      <c r="B202" s="7"/>
      <c r="C202" s="7"/>
      <c r="D202" s="7"/>
      <c r="E202" s="7"/>
      <c r="F202" s="7"/>
      <c r="G202" s="7"/>
      <c r="H202" s="7"/>
      <c r="I202" s="7"/>
      <c r="J202" s="7"/>
    </row>
    <row r="203" spans="1:12" x14ac:dyDescent="0.35">
      <c r="A203" s="7"/>
      <c r="B203" s="7"/>
      <c r="C203" s="7"/>
      <c r="D203" s="7"/>
      <c r="E203" s="7"/>
      <c r="F203" s="7"/>
      <c r="G203" s="7"/>
      <c r="H203" s="7"/>
      <c r="I203" s="7"/>
      <c r="J203" s="7"/>
    </row>
    <row r="204" spans="1:12" x14ac:dyDescent="0.35">
      <c r="A204" s="63" t="s">
        <v>54</v>
      </c>
      <c r="B204" s="7"/>
      <c r="C204" s="53" t="s">
        <v>55</v>
      </c>
      <c r="D204" s="53"/>
      <c r="E204" s="53"/>
      <c r="F204" s="53"/>
      <c r="G204" s="53"/>
      <c r="H204" s="7"/>
      <c r="I204" s="7"/>
      <c r="J204" s="7"/>
    </row>
    <row r="205" spans="1:12" x14ac:dyDescent="0.35">
      <c r="A205" s="7"/>
      <c r="B205" s="7"/>
      <c r="C205" s="7"/>
      <c r="D205" s="7"/>
      <c r="E205" s="7"/>
      <c r="F205" s="7"/>
      <c r="G205" s="7"/>
      <c r="H205" s="7"/>
      <c r="I205" s="7"/>
      <c r="J205" s="7"/>
    </row>
    <row r="206" spans="1:12" x14ac:dyDescent="0.35">
      <c r="A206" s="63" t="s">
        <v>54</v>
      </c>
      <c r="B206" s="7"/>
      <c r="C206" s="53" t="s">
        <v>56</v>
      </c>
      <c r="D206" s="53"/>
      <c r="E206" s="53"/>
      <c r="F206" s="53"/>
      <c r="G206" s="53"/>
      <c r="H206" s="7"/>
      <c r="I206" s="7"/>
      <c r="J206" s="7"/>
    </row>
    <row r="207" spans="1:12" x14ac:dyDescent="0.35">
      <c r="A207" s="7"/>
      <c r="B207" s="7"/>
      <c r="C207" s="7"/>
      <c r="D207" s="7"/>
      <c r="E207" s="7"/>
      <c r="F207" s="7"/>
      <c r="G207" s="7"/>
      <c r="H207" s="7"/>
      <c r="I207" s="7"/>
      <c r="J207" s="7"/>
    </row>
    <row r="208" spans="1:12" ht="14.4" x14ac:dyDescent="0.3">
      <c r="A208" s="63" t="s">
        <v>54</v>
      </c>
      <c r="B208" s="7"/>
      <c r="C208" s="53" t="s">
        <v>56</v>
      </c>
      <c r="D208" s="53"/>
      <c r="E208" s="53"/>
      <c r="F208" s="53"/>
      <c r="G208" s="53"/>
      <c r="H208" s="7"/>
      <c r="I208" s="7"/>
      <c r="J208" s="7"/>
      <c r="K208"/>
      <c r="L208"/>
    </row>
    <row r="209" spans="11:12" x14ac:dyDescent="0.35">
      <c r="K209"/>
      <c r="L209"/>
    </row>
  </sheetData>
  <sheetProtection algorithmName="SHA-512" hashValue="rwGTGiV8REk/uT87MVUN0l5EyDNRNB0ODoS2bPEiiwCjkLS/KXQ4TlKoGXMu9xS1hu/0NeoRHW7jH2r+LdolEA==" saltValue="3U9lREdeWCGBkmYd12QzOg==" spinCount="100000" sheet="1" objects="1" scenarios="1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7F6A87-6553-4888-908B-8DE474ED9B27}">
          <x14:formula1>
            <xm:f>MAPPING!$B$161:$B$242</xm:f>
          </x14:formula1>
          <xm:sqref>B151:B152 B166:B176 B184:B194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A0081-C0D2-49A3-816E-DB63C913187A}">
  <dimension ref="B2:N242"/>
  <sheetViews>
    <sheetView topLeftCell="C1" zoomScaleNormal="100" workbookViewId="0"/>
  </sheetViews>
  <sheetFormatPr defaultRowHeight="14.4" x14ac:dyDescent="0.3"/>
  <cols>
    <col min="1" max="1" width="4.109375" customWidth="1"/>
    <col min="2" max="2" width="25.6640625" customWidth="1"/>
    <col min="3" max="4" width="45.6640625" bestFit="1" customWidth="1"/>
    <col min="5" max="5" width="13.6640625" customWidth="1"/>
    <col min="6" max="6" width="37.33203125" customWidth="1"/>
    <col min="7" max="7" width="45.6640625" bestFit="1" customWidth="1"/>
    <col min="8" max="8" width="12.5546875" bestFit="1" customWidth="1"/>
    <col min="9" max="9" width="19.6640625" bestFit="1" customWidth="1"/>
    <col min="10" max="10" width="18.6640625" customWidth="1"/>
    <col min="11" max="11" width="15.88671875" bestFit="1" customWidth="1"/>
    <col min="13" max="13" width="59.5546875" bestFit="1" customWidth="1"/>
    <col min="14" max="14" width="13.44140625" bestFit="1" customWidth="1"/>
  </cols>
  <sheetData>
    <row r="2" spans="2:11" x14ac:dyDescent="0.3">
      <c r="B2" s="34" t="s">
        <v>242</v>
      </c>
      <c r="C2" s="35"/>
      <c r="D2" s="35"/>
      <c r="E2" s="35"/>
      <c r="F2" s="35"/>
      <c r="G2" s="35"/>
      <c r="H2" s="35"/>
      <c r="I2" s="35"/>
      <c r="J2" s="35"/>
      <c r="K2" s="35"/>
    </row>
    <row r="4" spans="2:11" ht="16.2" x14ac:dyDescent="0.3">
      <c r="B4" s="45" t="s">
        <v>57</v>
      </c>
      <c r="C4" s="46" t="s">
        <v>22</v>
      </c>
      <c r="D4" s="47" t="s">
        <v>30</v>
      </c>
      <c r="E4" s="48"/>
      <c r="F4" s="46" t="s">
        <v>243</v>
      </c>
      <c r="G4" s="46" t="s">
        <v>244</v>
      </c>
      <c r="H4" s="48"/>
      <c r="I4" s="46" t="s">
        <v>329</v>
      </c>
      <c r="J4" s="46" t="s">
        <v>330</v>
      </c>
    </row>
    <row r="5" spans="2:11" x14ac:dyDescent="0.3">
      <c r="B5" s="36" t="s">
        <v>225</v>
      </c>
      <c r="C5" s="37" t="s">
        <v>237</v>
      </c>
      <c r="D5" s="38">
        <f>'HUD - 406'!L18</f>
        <v>0</v>
      </c>
      <c r="F5" s="37" t="s">
        <v>237</v>
      </c>
      <c r="G5" s="37" t="s">
        <v>245</v>
      </c>
      <c r="I5" s="37" t="s">
        <v>245</v>
      </c>
      <c r="J5" s="38">
        <f>SUMIF($G$5:$G$101,I5,$D$5:$D$101)</f>
        <v>0</v>
      </c>
    </row>
    <row r="6" spans="2:11" x14ac:dyDescent="0.3">
      <c r="B6" s="27" t="s">
        <v>226</v>
      </c>
      <c r="C6" s="20" t="s">
        <v>238</v>
      </c>
      <c r="D6" s="38">
        <f>'HUD - 406'!L19</f>
        <v>0</v>
      </c>
      <c r="F6" s="37" t="s">
        <v>238</v>
      </c>
      <c r="G6" s="37" t="s">
        <v>324</v>
      </c>
      <c r="I6" s="20" t="s">
        <v>324</v>
      </c>
      <c r="J6" s="38">
        <f t="shared" ref="J6:J41" si="0">SUMIF($G$5:$G$101,I6,$D$5:$D$101)</f>
        <v>0</v>
      </c>
    </row>
    <row r="7" spans="2:11" x14ac:dyDescent="0.3">
      <c r="B7" s="27" t="s">
        <v>227</v>
      </c>
      <c r="C7" s="20" t="s">
        <v>239</v>
      </c>
      <c r="D7" s="38">
        <f>'HUD - 406'!L20</f>
        <v>0</v>
      </c>
      <c r="F7" s="37" t="s">
        <v>239</v>
      </c>
      <c r="G7" s="37" t="s">
        <v>325</v>
      </c>
      <c r="I7" s="20" t="s">
        <v>325</v>
      </c>
      <c r="J7" s="38">
        <f t="shared" si="0"/>
        <v>0</v>
      </c>
    </row>
    <row r="8" spans="2:11" x14ac:dyDescent="0.3">
      <c r="B8" s="27" t="s">
        <v>228</v>
      </c>
      <c r="C8" s="20" t="s">
        <v>240</v>
      </c>
      <c r="D8" s="38">
        <f>'HUD - 406'!L21</f>
        <v>0</v>
      </c>
      <c r="F8" s="37" t="s">
        <v>240</v>
      </c>
      <c r="G8" s="37" t="s">
        <v>326</v>
      </c>
      <c r="I8" s="20" t="s">
        <v>326</v>
      </c>
      <c r="J8" s="38">
        <f t="shared" si="0"/>
        <v>0</v>
      </c>
    </row>
    <row r="9" spans="2:11" x14ac:dyDescent="0.3">
      <c r="B9" s="27" t="s">
        <v>229</v>
      </c>
      <c r="C9" s="20" t="s">
        <v>241</v>
      </c>
      <c r="D9" s="38">
        <f>'HUD - 406'!L22</f>
        <v>0</v>
      </c>
      <c r="F9" s="37" t="s">
        <v>241</v>
      </c>
      <c r="G9" s="37" t="s">
        <v>327</v>
      </c>
      <c r="I9" s="20" t="s">
        <v>327</v>
      </c>
      <c r="J9" s="38">
        <f t="shared" si="0"/>
        <v>0</v>
      </c>
    </row>
    <row r="10" spans="2:11" x14ac:dyDescent="0.3">
      <c r="B10" s="27" t="s">
        <v>230</v>
      </c>
      <c r="C10" s="13" t="s">
        <v>68</v>
      </c>
      <c r="D10" s="38">
        <f>'HUD - 406'!L23</f>
        <v>0</v>
      </c>
      <c r="F10" s="37" t="s">
        <v>68</v>
      </c>
      <c r="G10" s="37" t="s">
        <v>328</v>
      </c>
      <c r="I10" s="13" t="s">
        <v>328</v>
      </c>
      <c r="J10" s="38">
        <f t="shared" si="0"/>
        <v>0</v>
      </c>
    </row>
    <row r="11" spans="2:11" x14ac:dyDescent="0.3">
      <c r="B11" s="27" t="s">
        <v>231</v>
      </c>
      <c r="C11" s="13" t="s">
        <v>68</v>
      </c>
      <c r="D11" s="38">
        <f>'HUD - 406'!L24</f>
        <v>0</v>
      </c>
      <c r="F11" s="37" t="s">
        <v>68</v>
      </c>
      <c r="G11" s="37" t="s">
        <v>328</v>
      </c>
      <c r="I11" s="13" t="s">
        <v>246</v>
      </c>
      <c r="J11" s="38">
        <f t="shared" si="0"/>
        <v>0</v>
      </c>
    </row>
    <row r="12" spans="2:11" x14ac:dyDescent="0.3">
      <c r="B12" s="27" t="s">
        <v>232</v>
      </c>
      <c r="C12" s="13" t="s">
        <v>68</v>
      </c>
      <c r="D12" s="38">
        <f>'HUD - 406'!L25</f>
        <v>0</v>
      </c>
      <c r="F12" s="37" t="s">
        <v>68</v>
      </c>
      <c r="G12" s="37" t="s">
        <v>328</v>
      </c>
      <c r="I12" s="13" t="s">
        <v>248</v>
      </c>
      <c r="J12" s="38">
        <f t="shared" si="0"/>
        <v>0</v>
      </c>
    </row>
    <row r="13" spans="2:11" x14ac:dyDescent="0.3">
      <c r="B13" s="27" t="s">
        <v>233</v>
      </c>
      <c r="C13" s="13" t="s">
        <v>68</v>
      </c>
      <c r="D13" s="38">
        <f>'HUD - 406'!L26</f>
        <v>0</v>
      </c>
      <c r="F13" s="37" t="s">
        <v>68</v>
      </c>
      <c r="G13" s="37" t="s">
        <v>328</v>
      </c>
      <c r="I13" s="13" t="s">
        <v>250</v>
      </c>
      <c r="J13" s="38">
        <f t="shared" si="0"/>
        <v>0</v>
      </c>
    </row>
    <row r="14" spans="2:11" x14ac:dyDescent="0.3">
      <c r="B14" s="27" t="s">
        <v>234</v>
      </c>
      <c r="C14" s="13" t="s">
        <v>68</v>
      </c>
      <c r="D14" s="38">
        <f>'HUD - 406'!L27</f>
        <v>0</v>
      </c>
      <c r="F14" s="37" t="s">
        <v>68</v>
      </c>
      <c r="G14" s="37" t="s">
        <v>328</v>
      </c>
      <c r="I14" s="13" t="s">
        <v>252</v>
      </c>
      <c r="J14" s="38">
        <f t="shared" si="0"/>
        <v>0</v>
      </c>
    </row>
    <row r="15" spans="2:11" x14ac:dyDescent="0.3">
      <c r="B15" s="27" t="s">
        <v>235</v>
      </c>
      <c r="C15" s="13" t="s">
        <v>68</v>
      </c>
      <c r="D15" s="38">
        <f>'HUD - 406'!L28</f>
        <v>0</v>
      </c>
      <c r="F15" s="37" t="s">
        <v>68</v>
      </c>
      <c r="G15" s="37" t="s">
        <v>328</v>
      </c>
      <c r="I15" s="13" t="s">
        <v>254</v>
      </c>
      <c r="J15" s="38">
        <f t="shared" si="0"/>
        <v>0</v>
      </c>
    </row>
    <row r="16" spans="2:11" x14ac:dyDescent="0.3">
      <c r="B16" s="27" t="s">
        <v>236</v>
      </c>
      <c r="C16" s="13" t="s">
        <v>68</v>
      </c>
      <c r="D16" s="38">
        <f>'HUD - 406'!L29</f>
        <v>0</v>
      </c>
      <c r="F16" s="37" t="s">
        <v>68</v>
      </c>
      <c r="G16" s="37" t="s">
        <v>328</v>
      </c>
      <c r="I16" s="13" t="s">
        <v>255</v>
      </c>
      <c r="J16" s="38">
        <f t="shared" si="0"/>
        <v>0</v>
      </c>
    </row>
    <row r="17" spans="2:10" x14ac:dyDescent="0.3">
      <c r="B17" s="28" t="s">
        <v>58</v>
      </c>
      <c r="C17" s="13" t="s">
        <v>31</v>
      </c>
      <c r="D17" s="38">
        <f>'HUD - 406'!L30</f>
        <v>0</v>
      </c>
      <c r="F17" s="20" t="s">
        <v>31</v>
      </c>
      <c r="G17" s="20" t="s">
        <v>246</v>
      </c>
      <c r="I17" s="13" t="s">
        <v>257</v>
      </c>
      <c r="J17" s="38">
        <f t="shared" si="0"/>
        <v>0</v>
      </c>
    </row>
    <row r="18" spans="2:10" x14ac:dyDescent="0.3">
      <c r="B18" s="28" t="s">
        <v>59</v>
      </c>
      <c r="C18" s="13" t="s">
        <v>32</v>
      </c>
      <c r="D18" s="38">
        <f>'HUD - 406'!L31</f>
        <v>0</v>
      </c>
      <c r="F18" s="20" t="s">
        <v>247</v>
      </c>
      <c r="G18" s="20" t="s">
        <v>248</v>
      </c>
      <c r="I18" s="13" t="s">
        <v>258</v>
      </c>
      <c r="J18" s="38">
        <f t="shared" si="0"/>
        <v>0</v>
      </c>
    </row>
    <row r="19" spans="2:10" x14ac:dyDescent="0.3">
      <c r="B19" s="28" t="s">
        <v>60</v>
      </c>
      <c r="C19" s="13" t="s">
        <v>62</v>
      </c>
      <c r="D19" s="38">
        <f>'HUD - 406'!L32</f>
        <v>0</v>
      </c>
      <c r="F19" s="20" t="s">
        <v>249</v>
      </c>
      <c r="G19" s="20" t="s">
        <v>250</v>
      </c>
      <c r="I19" s="13" t="s">
        <v>259</v>
      </c>
      <c r="J19" s="38">
        <f t="shared" si="0"/>
        <v>0</v>
      </c>
    </row>
    <row r="20" spans="2:10" x14ac:dyDescent="0.3">
      <c r="B20" s="28" t="s">
        <v>61</v>
      </c>
      <c r="C20" s="13" t="s">
        <v>33</v>
      </c>
      <c r="D20" s="38">
        <f>'HUD - 406'!L33</f>
        <v>0</v>
      </c>
      <c r="F20" s="20" t="s">
        <v>251</v>
      </c>
      <c r="G20" s="20" t="s">
        <v>248</v>
      </c>
      <c r="I20" s="13" t="s">
        <v>261</v>
      </c>
      <c r="J20" s="38">
        <f t="shared" si="0"/>
        <v>0</v>
      </c>
    </row>
    <row r="21" spans="2:10" x14ac:dyDescent="0.3">
      <c r="B21" s="28" t="s">
        <v>63</v>
      </c>
      <c r="C21" s="13" t="s">
        <v>34</v>
      </c>
      <c r="D21" s="38">
        <f>'HUD - 406'!L34</f>
        <v>0</v>
      </c>
      <c r="F21" s="13" t="s">
        <v>34</v>
      </c>
      <c r="G21" s="13" t="s">
        <v>252</v>
      </c>
      <c r="I21" s="13" t="s">
        <v>262</v>
      </c>
      <c r="J21" s="38">
        <f t="shared" si="0"/>
        <v>0</v>
      </c>
    </row>
    <row r="22" spans="2:10" x14ac:dyDescent="0.3">
      <c r="B22" s="28" t="s">
        <v>65</v>
      </c>
      <c r="C22" s="13" t="s">
        <v>64</v>
      </c>
      <c r="D22" s="38">
        <f>'HUD - 406'!L35</f>
        <v>0</v>
      </c>
      <c r="F22" s="13" t="s">
        <v>253</v>
      </c>
      <c r="G22" s="13" t="s">
        <v>254</v>
      </c>
      <c r="I22" s="13" t="s">
        <v>264</v>
      </c>
      <c r="J22" s="38">
        <f t="shared" si="0"/>
        <v>0</v>
      </c>
    </row>
    <row r="23" spans="2:10" x14ac:dyDescent="0.3">
      <c r="B23" s="28" t="s">
        <v>67</v>
      </c>
      <c r="C23" s="13" t="s">
        <v>66</v>
      </c>
      <c r="D23" s="38">
        <f>'HUD - 406'!L36</f>
        <v>0</v>
      </c>
      <c r="F23" s="13" t="s">
        <v>66</v>
      </c>
      <c r="G23" s="13" t="s">
        <v>255</v>
      </c>
      <c r="I23" s="13" t="s">
        <v>265</v>
      </c>
      <c r="J23" s="38">
        <f t="shared" si="0"/>
        <v>0</v>
      </c>
    </row>
    <row r="24" spans="2:10" x14ac:dyDescent="0.3">
      <c r="B24" s="28" t="s">
        <v>69</v>
      </c>
      <c r="C24" s="13" t="s">
        <v>68</v>
      </c>
      <c r="D24" s="38">
        <f>'HUD - 406'!L37</f>
        <v>0</v>
      </c>
      <c r="F24" s="13" t="s">
        <v>256</v>
      </c>
      <c r="G24" s="13" t="s">
        <v>257</v>
      </c>
      <c r="I24" s="13" t="s">
        <v>266</v>
      </c>
      <c r="J24" s="38">
        <f t="shared" si="0"/>
        <v>0</v>
      </c>
    </row>
    <row r="25" spans="2:10" x14ac:dyDescent="0.3">
      <c r="B25" s="28" t="s">
        <v>81</v>
      </c>
      <c r="C25" s="13" t="s">
        <v>70</v>
      </c>
      <c r="D25" s="38">
        <f>'HUD - 406'!L38</f>
        <v>0</v>
      </c>
      <c r="F25" s="13" t="s">
        <v>70</v>
      </c>
      <c r="G25" s="13" t="s">
        <v>258</v>
      </c>
      <c r="I25" s="13" t="s">
        <v>267</v>
      </c>
      <c r="J25" s="38">
        <f t="shared" si="0"/>
        <v>0</v>
      </c>
    </row>
    <row r="26" spans="2:10" x14ac:dyDescent="0.3">
      <c r="B26" s="28" t="s">
        <v>82</v>
      </c>
      <c r="C26" s="13" t="s">
        <v>71</v>
      </c>
      <c r="D26" s="38">
        <f>'HUD - 406'!L39</f>
        <v>0</v>
      </c>
      <c r="F26" s="13" t="s">
        <v>71</v>
      </c>
      <c r="G26" s="13" t="s">
        <v>259</v>
      </c>
      <c r="I26" s="13" t="s">
        <v>269</v>
      </c>
      <c r="J26" s="38">
        <f t="shared" si="0"/>
        <v>0</v>
      </c>
    </row>
    <row r="27" spans="2:10" x14ac:dyDescent="0.3">
      <c r="B27" s="28" t="s">
        <v>83</v>
      </c>
      <c r="C27" s="13" t="s">
        <v>72</v>
      </c>
      <c r="D27" s="38">
        <f>'HUD - 406'!L40</f>
        <v>0</v>
      </c>
      <c r="F27" s="13" t="s">
        <v>260</v>
      </c>
      <c r="G27" s="13" t="s">
        <v>261</v>
      </c>
      <c r="I27" s="13" t="s">
        <v>281</v>
      </c>
      <c r="J27" s="38">
        <f t="shared" si="0"/>
        <v>0</v>
      </c>
    </row>
    <row r="28" spans="2:10" x14ac:dyDescent="0.3">
      <c r="B28" s="28" t="s">
        <v>84</v>
      </c>
      <c r="C28" s="13" t="s">
        <v>35</v>
      </c>
      <c r="D28" s="38">
        <f>'HUD - 406'!L41</f>
        <v>0</v>
      </c>
      <c r="F28" s="13" t="s">
        <v>35</v>
      </c>
      <c r="G28" s="13" t="s">
        <v>262</v>
      </c>
      <c r="I28" s="13" t="s">
        <v>284</v>
      </c>
      <c r="J28" s="38">
        <f t="shared" si="0"/>
        <v>0</v>
      </c>
    </row>
    <row r="29" spans="2:10" x14ac:dyDescent="0.3">
      <c r="B29" s="28" t="s">
        <v>85</v>
      </c>
      <c r="C29" s="13" t="s">
        <v>73</v>
      </c>
      <c r="D29" s="38">
        <f>'HUD - 406'!L42</f>
        <v>0</v>
      </c>
      <c r="F29" s="13" t="s">
        <v>263</v>
      </c>
      <c r="G29" s="13" t="s">
        <v>264</v>
      </c>
      <c r="I29" s="13" t="s">
        <v>285</v>
      </c>
      <c r="J29" s="38">
        <f t="shared" si="0"/>
        <v>0</v>
      </c>
    </row>
    <row r="30" spans="2:10" x14ac:dyDescent="0.3">
      <c r="B30" s="28" t="s">
        <v>86</v>
      </c>
      <c r="C30" s="13" t="s">
        <v>74</v>
      </c>
      <c r="D30" s="38">
        <f>'HUD - 406'!L43</f>
        <v>0</v>
      </c>
      <c r="F30" s="13" t="s">
        <v>74</v>
      </c>
      <c r="G30" s="13" t="s">
        <v>264</v>
      </c>
      <c r="I30" s="13" t="s">
        <v>287</v>
      </c>
      <c r="J30" s="38">
        <f t="shared" si="0"/>
        <v>0</v>
      </c>
    </row>
    <row r="31" spans="2:10" x14ac:dyDescent="0.3">
      <c r="B31" s="28" t="s">
        <v>87</v>
      </c>
      <c r="C31" s="13" t="s">
        <v>75</v>
      </c>
      <c r="D31" s="38">
        <f>'HUD - 406'!L44</f>
        <v>0</v>
      </c>
      <c r="F31" s="13" t="s">
        <v>75</v>
      </c>
      <c r="G31" s="13" t="s">
        <v>265</v>
      </c>
      <c r="I31" s="13" t="s">
        <v>289</v>
      </c>
      <c r="J31" s="38">
        <f t="shared" si="0"/>
        <v>0</v>
      </c>
    </row>
    <row r="32" spans="2:10" x14ac:dyDescent="0.3">
      <c r="B32" s="28" t="s">
        <v>88</v>
      </c>
      <c r="C32" s="13" t="s">
        <v>76</v>
      </c>
      <c r="D32" s="38">
        <f>'HUD - 406'!L45</f>
        <v>0</v>
      </c>
      <c r="F32" s="13" t="s">
        <v>76</v>
      </c>
      <c r="G32" s="13" t="s">
        <v>266</v>
      </c>
      <c r="I32" s="13" t="s">
        <v>290</v>
      </c>
      <c r="J32" s="38">
        <f t="shared" si="0"/>
        <v>0</v>
      </c>
    </row>
    <row r="33" spans="2:10" x14ac:dyDescent="0.3">
      <c r="B33" s="28" t="s">
        <v>89</v>
      </c>
      <c r="C33" s="13" t="s">
        <v>36</v>
      </c>
      <c r="D33" s="38">
        <f>'HUD - 406'!L46</f>
        <v>0</v>
      </c>
      <c r="F33" s="13" t="s">
        <v>36</v>
      </c>
      <c r="G33" s="13" t="s">
        <v>267</v>
      </c>
      <c r="I33" s="13" t="s">
        <v>292</v>
      </c>
      <c r="J33" s="38">
        <f t="shared" si="0"/>
        <v>0</v>
      </c>
    </row>
    <row r="34" spans="2:10" x14ac:dyDescent="0.3">
      <c r="B34" s="28" t="s">
        <v>90</v>
      </c>
      <c r="C34" s="13" t="s">
        <v>77</v>
      </c>
      <c r="D34" s="38">
        <f>'HUD - 406'!L47</f>
        <v>0</v>
      </c>
      <c r="F34" s="13" t="s">
        <v>268</v>
      </c>
      <c r="G34" s="13" t="s">
        <v>269</v>
      </c>
      <c r="I34" s="13" t="s">
        <v>293</v>
      </c>
      <c r="J34" s="38">
        <f t="shared" si="0"/>
        <v>0</v>
      </c>
    </row>
    <row r="35" spans="2:10" x14ac:dyDescent="0.3">
      <c r="B35" s="28" t="s">
        <v>91</v>
      </c>
      <c r="C35" s="13" t="s">
        <v>80</v>
      </c>
      <c r="D35" s="38">
        <f>'HUD - 406'!L48</f>
        <v>0</v>
      </c>
      <c r="F35" s="13" t="s">
        <v>80</v>
      </c>
      <c r="G35" s="13" t="s">
        <v>269</v>
      </c>
      <c r="I35" s="13" t="s">
        <v>296</v>
      </c>
      <c r="J35" s="38">
        <f t="shared" si="0"/>
        <v>0</v>
      </c>
    </row>
    <row r="36" spans="2:10" x14ac:dyDescent="0.3">
      <c r="B36" s="28" t="s">
        <v>92</v>
      </c>
      <c r="C36" s="13" t="s">
        <v>78</v>
      </c>
      <c r="D36" s="38">
        <f>'HUD - 406'!L49</f>
        <v>0</v>
      </c>
      <c r="F36" s="13" t="s">
        <v>270</v>
      </c>
      <c r="G36" s="13" t="s">
        <v>257</v>
      </c>
      <c r="I36" s="13" t="s">
        <v>302</v>
      </c>
      <c r="J36" s="38">
        <f t="shared" si="0"/>
        <v>0</v>
      </c>
    </row>
    <row r="37" spans="2:10" x14ac:dyDescent="0.3">
      <c r="B37" s="28" t="s">
        <v>93</v>
      </c>
      <c r="C37" s="13" t="s">
        <v>79</v>
      </c>
      <c r="D37" s="38">
        <f>'HUD - 406'!L50</f>
        <v>0</v>
      </c>
      <c r="F37" s="13" t="s">
        <v>79</v>
      </c>
      <c r="G37" s="13" t="s">
        <v>257</v>
      </c>
      <c r="I37" s="13" t="s">
        <v>303</v>
      </c>
      <c r="J37" s="38">
        <f t="shared" si="0"/>
        <v>0</v>
      </c>
    </row>
    <row r="38" spans="2:10" x14ac:dyDescent="0.3">
      <c r="B38" s="28" t="s">
        <v>94</v>
      </c>
      <c r="C38" s="13" t="s">
        <v>68</v>
      </c>
      <c r="D38" s="38">
        <f>'HUD - 406'!L51</f>
        <v>0</v>
      </c>
      <c r="F38" s="13" t="s">
        <v>271</v>
      </c>
      <c r="G38" s="13" t="s">
        <v>257</v>
      </c>
      <c r="I38" s="13" t="s">
        <v>304</v>
      </c>
      <c r="J38" s="38">
        <f t="shared" si="0"/>
        <v>0</v>
      </c>
    </row>
    <row r="39" spans="2:10" x14ac:dyDescent="0.3">
      <c r="B39" s="28" t="s">
        <v>95</v>
      </c>
      <c r="C39" s="13" t="s">
        <v>68</v>
      </c>
      <c r="D39" s="38">
        <f>'HUD - 406'!L52</f>
        <v>0</v>
      </c>
      <c r="F39" s="13" t="s">
        <v>272</v>
      </c>
      <c r="G39" s="13" t="s">
        <v>257</v>
      </c>
      <c r="I39" s="13" t="s">
        <v>305</v>
      </c>
      <c r="J39" s="38">
        <f t="shared" si="0"/>
        <v>0</v>
      </c>
    </row>
    <row r="40" spans="2:10" x14ac:dyDescent="0.3">
      <c r="B40" s="28" t="s">
        <v>96</v>
      </c>
      <c r="C40" s="13" t="s">
        <v>68</v>
      </c>
      <c r="D40" s="38">
        <f>'HUD - 406'!L53</f>
        <v>0</v>
      </c>
      <c r="F40" s="13" t="s">
        <v>273</v>
      </c>
      <c r="G40" s="13" t="s">
        <v>257</v>
      </c>
      <c r="I40" s="13" t="s">
        <v>307</v>
      </c>
      <c r="J40" s="38">
        <f t="shared" si="0"/>
        <v>0</v>
      </c>
    </row>
    <row r="41" spans="2:10" x14ac:dyDescent="0.3">
      <c r="B41" s="28" t="s">
        <v>97</v>
      </c>
      <c r="C41" s="13" t="s">
        <v>68</v>
      </c>
      <c r="D41" s="38">
        <f>'HUD - 406'!L54</f>
        <v>0</v>
      </c>
      <c r="F41" s="13" t="s">
        <v>274</v>
      </c>
      <c r="G41" s="13" t="s">
        <v>257</v>
      </c>
      <c r="I41" s="13" t="s">
        <v>309</v>
      </c>
      <c r="J41" s="38">
        <f t="shared" si="0"/>
        <v>0</v>
      </c>
    </row>
    <row r="42" spans="2:10" x14ac:dyDescent="0.3">
      <c r="B42" s="28" t="s">
        <v>98</v>
      </c>
      <c r="C42" s="13" t="s">
        <v>68</v>
      </c>
      <c r="D42" s="38">
        <f>'HUD - 406'!L55</f>
        <v>0</v>
      </c>
      <c r="F42" s="13" t="s">
        <v>275</v>
      </c>
      <c r="G42" s="13" t="s">
        <v>257</v>
      </c>
      <c r="I42" s="13" t="s">
        <v>311</v>
      </c>
      <c r="J42" s="38">
        <f t="shared" ref="J42:J48" si="1">SUMIF($G$5:$G$101,I42,$D$5:$D$101)</f>
        <v>0</v>
      </c>
    </row>
    <row r="43" spans="2:10" x14ac:dyDescent="0.3">
      <c r="B43" s="28" t="s">
        <v>99</v>
      </c>
      <c r="C43" s="13" t="s">
        <v>68</v>
      </c>
      <c r="D43" s="38">
        <f>'HUD - 406'!L56</f>
        <v>0</v>
      </c>
      <c r="F43" s="13" t="s">
        <v>276</v>
      </c>
      <c r="G43" s="13" t="s">
        <v>257</v>
      </c>
      <c r="I43" s="13" t="s">
        <v>313</v>
      </c>
      <c r="J43" s="38">
        <f t="shared" si="1"/>
        <v>0</v>
      </c>
    </row>
    <row r="44" spans="2:10" x14ac:dyDescent="0.3">
      <c r="B44" s="28" t="s">
        <v>100</v>
      </c>
      <c r="C44" s="13" t="s">
        <v>68</v>
      </c>
      <c r="D44" s="38">
        <f>'HUD - 406'!L57</f>
        <v>0</v>
      </c>
      <c r="F44" s="13" t="s">
        <v>277</v>
      </c>
      <c r="G44" s="13" t="s">
        <v>257</v>
      </c>
      <c r="I44" s="13" t="s">
        <v>314</v>
      </c>
      <c r="J44" s="38">
        <f t="shared" si="1"/>
        <v>0</v>
      </c>
    </row>
    <row r="45" spans="2:10" x14ac:dyDescent="0.3">
      <c r="B45" s="28" t="s">
        <v>101</v>
      </c>
      <c r="C45" s="13" t="s">
        <v>68</v>
      </c>
      <c r="D45" s="38">
        <f>'HUD - 406'!L58</f>
        <v>0</v>
      </c>
      <c r="F45" s="13" t="s">
        <v>278</v>
      </c>
      <c r="G45" s="13" t="s">
        <v>257</v>
      </c>
      <c r="I45" s="13" t="s">
        <v>315</v>
      </c>
      <c r="J45" s="38">
        <f t="shared" si="1"/>
        <v>0</v>
      </c>
    </row>
    <row r="46" spans="2:10" x14ac:dyDescent="0.3">
      <c r="B46" s="28" t="s">
        <v>102</v>
      </c>
      <c r="C46" s="13" t="s">
        <v>68</v>
      </c>
      <c r="D46" s="38">
        <f>'HUD - 406'!L59</f>
        <v>0</v>
      </c>
      <c r="F46" s="13" t="s">
        <v>279</v>
      </c>
      <c r="G46" s="13" t="s">
        <v>257</v>
      </c>
      <c r="I46" s="13" t="s">
        <v>317</v>
      </c>
      <c r="J46" s="38">
        <f t="shared" si="1"/>
        <v>0</v>
      </c>
    </row>
    <row r="47" spans="2:10" x14ac:dyDescent="0.3">
      <c r="B47" s="28" t="s">
        <v>103</v>
      </c>
      <c r="C47" s="13" t="s">
        <v>68</v>
      </c>
      <c r="D47" s="38">
        <f>'HUD - 406'!L60</f>
        <v>0</v>
      </c>
      <c r="F47" s="13" t="s">
        <v>280</v>
      </c>
      <c r="G47" s="13" t="s">
        <v>257</v>
      </c>
      <c r="I47" s="13" t="s">
        <v>318</v>
      </c>
      <c r="J47" s="38">
        <f t="shared" si="1"/>
        <v>0</v>
      </c>
    </row>
    <row r="48" spans="2:10" x14ac:dyDescent="0.3">
      <c r="B48" s="28" t="s">
        <v>111</v>
      </c>
      <c r="C48" s="13" t="s">
        <v>37</v>
      </c>
      <c r="D48" s="38">
        <f>'HUD - 406'!L61</f>
        <v>0</v>
      </c>
      <c r="F48" s="13" t="s">
        <v>37</v>
      </c>
      <c r="G48" s="13" t="s">
        <v>281</v>
      </c>
      <c r="I48" s="13" t="s">
        <v>319</v>
      </c>
      <c r="J48" s="38">
        <f t="shared" si="1"/>
        <v>0</v>
      </c>
    </row>
    <row r="49" spans="2:10" x14ac:dyDescent="0.3">
      <c r="B49" s="28" t="s">
        <v>113</v>
      </c>
      <c r="C49" s="13" t="s">
        <v>104</v>
      </c>
      <c r="D49" s="38">
        <f>'HUD - 406'!L62</f>
        <v>0</v>
      </c>
      <c r="F49" s="13" t="s">
        <v>282</v>
      </c>
      <c r="G49" s="13" t="s">
        <v>281</v>
      </c>
      <c r="I49" s="48" t="s">
        <v>331</v>
      </c>
      <c r="J49" s="52">
        <f>SUM(J5:J48)</f>
        <v>0</v>
      </c>
    </row>
    <row r="50" spans="2:10" x14ac:dyDescent="0.3">
      <c r="B50" s="28" t="s">
        <v>112</v>
      </c>
      <c r="C50" s="13" t="s">
        <v>105</v>
      </c>
      <c r="D50" s="38">
        <f>'HUD - 406'!L63</f>
        <v>0</v>
      </c>
      <c r="F50" s="13" t="s">
        <v>283</v>
      </c>
      <c r="G50" s="13" t="s">
        <v>284</v>
      </c>
    </row>
    <row r="51" spans="2:10" x14ac:dyDescent="0.3">
      <c r="B51" s="28" t="s">
        <v>114</v>
      </c>
      <c r="C51" s="13" t="s">
        <v>106</v>
      </c>
      <c r="D51" s="38">
        <f>'HUD - 406'!L64</f>
        <v>0</v>
      </c>
      <c r="F51" s="13" t="s">
        <v>106</v>
      </c>
      <c r="G51" s="13" t="s">
        <v>285</v>
      </c>
    </row>
    <row r="52" spans="2:10" x14ac:dyDescent="0.3">
      <c r="B52" s="28" t="s">
        <v>115</v>
      </c>
      <c r="C52" s="13" t="s">
        <v>107</v>
      </c>
      <c r="D52" s="38">
        <f>'HUD - 406'!L65</f>
        <v>0</v>
      </c>
      <c r="F52" s="13" t="s">
        <v>286</v>
      </c>
      <c r="G52" s="13" t="s">
        <v>287</v>
      </c>
    </row>
    <row r="53" spans="2:10" x14ac:dyDescent="0.3">
      <c r="B53" s="28" t="s">
        <v>116</v>
      </c>
      <c r="C53" s="13" t="s">
        <v>108</v>
      </c>
      <c r="D53" s="38">
        <f>'HUD - 406'!L66</f>
        <v>0</v>
      </c>
      <c r="F53" s="13" t="s">
        <v>288</v>
      </c>
      <c r="G53" s="13" t="s">
        <v>289</v>
      </c>
    </row>
    <row r="54" spans="2:10" x14ac:dyDescent="0.3">
      <c r="B54" s="28" t="s">
        <v>117</v>
      </c>
      <c r="C54" s="13" t="s">
        <v>109</v>
      </c>
      <c r="D54" s="38">
        <f>'HUD - 406'!L67</f>
        <v>0</v>
      </c>
      <c r="F54" s="13" t="s">
        <v>109</v>
      </c>
      <c r="G54" s="13" t="s">
        <v>290</v>
      </c>
    </row>
    <row r="55" spans="2:10" x14ac:dyDescent="0.3">
      <c r="B55" s="28" t="s">
        <v>127</v>
      </c>
      <c r="C55" s="19" t="s">
        <v>110</v>
      </c>
      <c r="D55" s="38">
        <f>'HUD - 406'!L68</f>
        <v>0</v>
      </c>
      <c r="F55" s="13" t="s">
        <v>291</v>
      </c>
      <c r="G55" s="13" t="s">
        <v>292</v>
      </c>
    </row>
    <row r="56" spans="2:10" x14ac:dyDescent="0.3">
      <c r="B56" s="28" t="s">
        <v>120</v>
      </c>
      <c r="C56" s="13" t="s">
        <v>118</v>
      </c>
      <c r="D56" s="38">
        <f>'HUD - 406'!L69</f>
        <v>0</v>
      </c>
      <c r="F56" s="13" t="s">
        <v>118</v>
      </c>
      <c r="G56" s="13" t="s">
        <v>292</v>
      </c>
    </row>
    <row r="57" spans="2:10" x14ac:dyDescent="0.3">
      <c r="B57" s="28" t="s">
        <v>121</v>
      </c>
      <c r="C57" s="13" t="s">
        <v>119</v>
      </c>
      <c r="D57" s="38">
        <f>'HUD - 406'!L70</f>
        <v>0</v>
      </c>
      <c r="F57" s="13" t="s">
        <v>119</v>
      </c>
      <c r="G57" s="13" t="s">
        <v>292</v>
      </c>
    </row>
    <row r="58" spans="2:10" x14ac:dyDescent="0.3">
      <c r="B58" s="28" t="s">
        <v>122</v>
      </c>
      <c r="C58" s="13" t="s">
        <v>68</v>
      </c>
      <c r="D58" s="38">
        <f>'HUD - 406'!L71</f>
        <v>0</v>
      </c>
      <c r="F58" s="13" t="s">
        <v>256</v>
      </c>
      <c r="G58" s="13" t="s">
        <v>292</v>
      </c>
    </row>
    <row r="59" spans="2:10" x14ac:dyDescent="0.3">
      <c r="B59" s="28" t="s">
        <v>124</v>
      </c>
      <c r="C59" s="13" t="s">
        <v>123</v>
      </c>
      <c r="D59" s="38">
        <f>'HUD - 406'!L72</f>
        <v>0</v>
      </c>
      <c r="F59" s="13" t="s">
        <v>123</v>
      </c>
      <c r="G59" s="13" t="s">
        <v>293</v>
      </c>
    </row>
    <row r="60" spans="2:10" x14ac:dyDescent="0.3">
      <c r="B60" s="28" t="s">
        <v>126</v>
      </c>
      <c r="C60" s="13" t="s">
        <v>125</v>
      </c>
      <c r="D60" s="38">
        <f>'HUD - 406'!L73</f>
        <v>0</v>
      </c>
      <c r="F60" s="13" t="s">
        <v>294</v>
      </c>
      <c r="G60" s="13" t="s">
        <v>293</v>
      </c>
    </row>
    <row r="61" spans="2:10" x14ac:dyDescent="0.3">
      <c r="B61" s="28" t="s">
        <v>128</v>
      </c>
      <c r="C61" s="19" t="s">
        <v>130</v>
      </c>
      <c r="D61" s="38">
        <f>'HUD - 406'!L74</f>
        <v>0</v>
      </c>
      <c r="F61" s="13" t="s">
        <v>295</v>
      </c>
      <c r="G61" s="13" t="s">
        <v>296</v>
      </c>
    </row>
    <row r="62" spans="2:10" x14ac:dyDescent="0.3">
      <c r="B62" s="28" t="s">
        <v>129</v>
      </c>
      <c r="C62" s="19" t="s">
        <v>131</v>
      </c>
      <c r="D62" s="38">
        <f>'HUD - 406'!L75</f>
        <v>0</v>
      </c>
      <c r="F62" s="13" t="s">
        <v>297</v>
      </c>
      <c r="G62" s="13" t="s">
        <v>296</v>
      </c>
    </row>
    <row r="63" spans="2:10" x14ac:dyDescent="0.3">
      <c r="B63" s="28" t="s">
        <v>133</v>
      </c>
      <c r="C63" s="13" t="s">
        <v>132</v>
      </c>
      <c r="D63" s="38">
        <f>'HUD - 406'!L76</f>
        <v>0</v>
      </c>
      <c r="F63" s="13" t="s">
        <v>132</v>
      </c>
      <c r="G63" s="13" t="s">
        <v>296</v>
      </c>
    </row>
    <row r="64" spans="2:10" x14ac:dyDescent="0.3">
      <c r="B64" s="28" t="s">
        <v>135</v>
      </c>
      <c r="C64" s="13" t="s">
        <v>134</v>
      </c>
      <c r="D64" s="38">
        <f>'HUD - 406'!L77</f>
        <v>0</v>
      </c>
      <c r="F64" s="13" t="s">
        <v>298</v>
      </c>
      <c r="G64" s="13" t="s">
        <v>296</v>
      </c>
    </row>
    <row r="65" spans="2:7" x14ac:dyDescent="0.3">
      <c r="B65" s="28" t="s">
        <v>136</v>
      </c>
      <c r="C65" s="19" t="s">
        <v>38</v>
      </c>
      <c r="D65" s="38">
        <f>'HUD - 406'!L78</f>
        <v>0</v>
      </c>
      <c r="F65" s="13" t="s">
        <v>38</v>
      </c>
      <c r="G65" s="13" t="s">
        <v>292</v>
      </c>
    </row>
    <row r="66" spans="2:7" x14ac:dyDescent="0.3">
      <c r="B66" s="28" t="s">
        <v>137</v>
      </c>
      <c r="C66" s="13" t="s">
        <v>68</v>
      </c>
      <c r="D66" s="38">
        <f>'HUD - 406'!L79</f>
        <v>0</v>
      </c>
      <c r="F66" s="19" t="s">
        <v>271</v>
      </c>
      <c r="G66" s="19" t="s">
        <v>293</v>
      </c>
    </row>
    <row r="67" spans="2:7" x14ac:dyDescent="0.3">
      <c r="B67" s="28" t="s">
        <v>137</v>
      </c>
      <c r="C67" s="13" t="s">
        <v>139</v>
      </c>
      <c r="D67" s="38">
        <f>'HUD - 406'!L80</f>
        <v>0</v>
      </c>
      <c r="F67" s="13" t="s">
        <v>299</v>
      </c>
      <c r="G67" s="13" t="s">
        <v>287</v>
      </c>
    </row>
    <row r="68" spans="2:7" x14ac:dyDescent="0.3">
      <c r="B68" s="28" t="s">
        <v>140</v>
      </c>
      <c r="C68" s="13" t="s">
        <v>138</v>
      </c>
      <c r="D68" s="38">
        <f>'HUD - 406'!L81</f>
        <v>0</v>
      </c>
      <c r="F68" s="13" t="s">
        <v>300</v>
      </c>
      <c r="G68" s="13" t="s">
        <v>287</v>
      </c>
    </row>
    <row r="69" spans="2:7" ht="24.6" x14ac:dyDescent="0.3">
      <c r="B69" s="28" t="s">
        <v>142</v>
      </c>
      <c r="C69" s="19" t="s">
        <v>141</v>
      </c>
      <c r="D69" s="38">
        <f>'HUD - 406'!L82</f>
        <v>0</v>
      </c>
      <c r="F69" s="13" t="s">
        <v>301</v>
      </c>
      <c r="G69" s="13" t="s">
        <v>287</v>
      </c>
    </row>
    <row r="70" spans="2:7" x14ac:dyDescent="0.3">
      <c r="B70" s="28" t="s">
        <v>143</v>
      </c>
      <c r="C70" s="13" t="s">
        <v>68</v>
      </c>
      <c r="D70" s="38">
        <f>'HUD - 406'!L83</f>
        <v>0</v>
      </c>
      <c r="F70" s="13" t="s">
        <v>272</v>
      </c>
      <c r="G70" s="13" t="s">
        <v>287</v>
      </c>
    </row>
    <row r="71" spans="2:7" x14ac:dyDescent="0.3">
      <c r="B71" s="28" t="s">
        <v>144</v>
      </c>
      <c r="C71" s="13" t="s">
        <v>68</v>
      </c>
      <c r="D71" s="38">
        <f>'HUD - 406'!L84</f>
        <v>0</v>
      </c>
      <c r="F71" s="13" t="s">
        <v>273</v>
      </c>
      <c r="G71" s="13" t="s">
        <v>287</v>
      </c>
    </row>
    <row r="72" spans="2:7" x14ac:dyDescent="0.3">
      <c r="B72" s="28" t="s">
        <v>147</v>
      </c>
      <c r="C72" s="13" t="s">
        <v>145</v>
      </c>
      <c r="D72" s="38">
        <f>'HUD - 406'!L85</f>
        <v>0</v>
      </c>
      <c r="F72" s="19" t="s">
        <v>145</v>
      </c>
      <c r="G72" s="19" t="s">
        <v>302</v>
      </c>
    </row>
    <row r="73" spans="2:7" x14ac:dyDescent="0.3">
      <c r="B73" s="28" t="s">
        <v>148</v>
      </c>
      <c r="C73" s="13" t="s">
        <v>146</v>
      </c>
      <c r="D73" s="38">
        <f>'HUD - 406'!L86</f>
        <v>0</v>
      </c>
      <c r="F73" s="19" t="s">
        <v>146</v>
      </c>
      <c r="G73" s="19" t="s">
        <v>303</v>
      </c>
    </row>
    <row r="74" spans="2:7" x14ac:dyDescent="0.3">
      <c r="B74" s="28" t="s">
        <v>152</v>
      </c>
      <c r="C74" s="13" t="s">
        <v>149</v>
      </c>
      <c r="D74" s="38">
        <f>'HUD - 406'!L87</f>
        <v>0</v>
      </c>
      <c r="F74" s="13" t="s">
        <v>149</v>
      </c>
      <c r="G74" s="13" t="s">
        <v>304</v>
      </c>
    </row>
    <row r="75" spans="2:7" x14ac:dyDescent="0.3">
      <c r="B75" s="28" t="s">
        <v>153</v>
      </c>
      <c r="C75" s="13" t="s">
        <v>150</v>
      </c>
      <c r="D75" s="38">
        <f>'HUD - 406'!L88</f>
        <v>0</v>
      </c>
      <c r="F75" s="13" t="s">
        <v>150</v>
      </c>
      <c r="G75" s="13" t="s">
        <v>304</v>
      </c>
    </row>
    <row r="76" spans="2:7" x14ac:dyDescent="0.3">
      <c r="B76" s="28" t="s">
        <v>154</v>
      </c>
      <c r="C76" s="13" t="s">
        <v>39</v>
      </c>
      <c r="D76" s="38">
        <f>'HUD - 406'!L89</f>
        <v>0</v>
      </c>
      <c r="F76" s="19" t="s">
        <v>39</v>
      </c>
      <c r="G76" s="19" t="s">
        <v>305</v>
      </c>
    </row>
    <row r="77" spans="2:7" x14ac:dyDescent="0.3">
      <c r="B77" s="28" t="s">
        <v>155</v>
      </c>
      <c r="C77" s="13" t="s">
        <v>151</v>
      </c>
      <c r="D77" s="38">
        <f>'HUD - 406'!L90</f>
        <v>0</v>
      </c>
      <c r="F77" s="13" t="s">
        <v>306</v>
      </c>
      <c r="G77" s="13" t="s">
        <v>307</v>
      </c>
    </row>
    <row r="78" spans="2:7" x14ac:dyDescent="0.3">
      <c r="B78" s="28" t="s">
        <v>156</v>
      </c>
      <c r="C78" s="13" t="s">
        <v>68</v>
      </c>
      <c r="D78" s="38">
        <f>'HUD - 406'!L91</f>
        <v>0</v>
      </c>
      <c r="F78" s="13" t="s">
        <v>256</v>
      </c>
      <c r="G78" s="13" t="s">
        <v>304</v>
      </c>
    </row>
    <row r="79" spans="2:7" x14ac:dyDescent="0.3">
      <c r="B79" s="28" t="s">
        <v>157</v>
      </c>
      <c r="C79" s="13" t="s">
        <v>68</v>
      </c>
      <c r="D79" s="38">
        <f>'HUD - 406'!L92</f>
        <v>0</v>
      </c>
      <c r="F79" s="13" t="s">
        <v>271</v>
      </c>
      <c r="G79" s="13" t="s">
        <v>304</v>
      </c>
    </row>
    <row r="80" spans="2:7" x14ac:dyDescent="0.3">
      <c r="B80" s="28" t="s">
        <v>217</v>
      </c>
      <c r="C80" s="13" t="s">
        <v>218</v>
      </c>
      <c r="D80" s="38">
        <f>'HUD - 406'!L93</f>
        <v>0</v>
      </c>
      <c r="F80" s="19" t="s">
        <v>308</v>
      </c>
      <c r="G80" s="19" t="s">
        <v>309</v>
      </c>
    </row>
    <row r="81" spans="2:7" x14ac:dyDescent="0.3">
      <c r="B81" s="28" t="s">
        <v>220</v>
      </c>
      <c r="C81" s="13" t="s">
        <v>219</v>
      </c>
      <c r="D81" s="38">
        <f>'HUD - 406'!L94</f>
        <v>0</v>
      </c>
      <c r="F81" s="13" t="s">
        <v>310</v>
      </c>
      <c r="G81" s="19" t="s">
        <v>309</v>
      </c>
    </row>
    <row r="82" spans="2:7" x14ac:dyDescent="0.3">
      <c r="B82" s="28" t="s">
        <v>163</v>
      </c>
      <c r="C82" s="13" t="s">
        <v>158</v>
      </c>
      <c r="D82" s="38">
        <f>'HUD - 406'!L95</f>
        <v>0</v>
      </c>
      <c r="F82" s="13" t="s">
        <v>158</v>
      </c>
      <c r="G82" s="13" t="s">
        <v>311</v>
      </c>
    </row>
    <row r="83" spans="2:7" x14ac:dyDescent="0.3">
      <c r="B83" s="28" t="s">
        <v>164</v>
      </c>
      <c r="C83" s="13" t="s">
        <v>159</v>
      </c>
      <c r="D83" s="38">
        <f>'HUD - 406'!L96</f>
        <v>0</v>
      </c>
      <c r="F83" s="13" t="s">
        <v>312</v>
      </c>
      <c r="G83" s="13" t="s">
        <v>311</v>
      </c>
    </row>
    <row r="84" spans="2:7" x14ac:dyDescent="0.3">
      <c r="B84" s="28" t="s">
        <v>165</v>
      </c>
      <c r="C84" s="13" t="s">
        <v>160</v>
      </c>
      <c r="D84" s="38">
        <f>'HUD - 406'!L97</f>
        <v>0</v>
      </c>
      <c r="F84" s="13" t="s">
        <v>160</v>
      </c>
      <c r="G84" s="13" t="s">
        <v>313</v>
      </c>
    </row>
    <row r="85" spans="2:7" x14ac:dyDescent="0.3">
      <c r="B85" s="28" t="s">
        <v>166</v>
      </c>
      <c r="C85" s="13" t="s">
        <v>161</v>
      </c>
      <c r="D85" s="38">
        <f>'HUD - 406'!L98</f>
        <v>0</v>
      </c>
      <c r="F85" s="13" t="s">
        <v>161</v>
      </c>
      <c r="G85" s="13" t="s">
        <v>313</v>
      </c>
    </row>
    <row r="86" spans="2:7" x14ac:dyDescent="0.3">
      <c r="B86" s="28" t="s">
        <v>167</v>
      </c>
      <c r="C86" s="13" t="s">
        <v>162</v>
      </c>
      <c r="D86" s="38">
        <f>'HUD - 406'!L99</f>
        <v>0</v>
      </c>
      <c r="F86" s="13" t="s">
        <v>162</v>
      </c>
      <c r="G86" s="13" t="s">
        <v>314</v>
      </c>
    </row>
    <row r="87" spans="2:7" x14ac:dyDescent="0.3">
      <c r="B87" s="28" t="s">
        <v>168</v>
      </c>
      <c r="C87" s="13" t="s">
        <v>40</v>
      </c>
      <c r="D87" s="38">
        <f>'HUD - 406'!L100</f>
        <v>0</v>
      </c>
      <c r="F87" s="13" t="s">
        <v>40</v>
      </c>
      <c r="G87" s="13" t="s">
        <v>315</v>
      </c>
    </row>
    <row r="88" spans="2:7" x14ac:dyDescent="0.3">
      <c r="B88" s="28" t="s">
        <v>169</v>
      </c>
      <c r="C88" s="13" t="s">
        <v>41</v>
      </c>
      <c r="D88" s="38">
        <f>'HUD - 406'!L101</f>
        <v>0</v>
      </c>
      <c r="F88" s="13" t="s">
        <v>41</v>
      </c>
      <c r="G88" s="13" t="s">
        <v>315</v>
      </c>
    </row>
    <row r="89" spans="2:7" x14ac:dyDescent="0.3">
      <c r="B89" s="28" t="s">
        <v>170</v>
      </c>
      <c r="C89" s="13" t="s">
        <v>42</v>
      </c>
      <c r="D89" s="38">
        <f>'HUD - 406'!L102</f>
        <v>0</v>
      </c>
      <c r="F89" s="13" t="s">
        <v>42</v>
      </c>
      <c r="G89" s="13" t="s">
        <v>315</v>
      </c>
    </row>
    <row r="90" spans="2:7" x14ac:dyDescent="0.3">
      <c r="B90" s="28" t="s">
        <v>171</v>
      </c>
      <c r="C90" s="13" t="s">
        <v>43</v>
      </c>
      <c r="D90" s="38">
        <f>'HUD - 406'!L103</f>
        <v>0</v>
      </c>
      <c r="F90" s="13" t="s">
        <v>316</v>
      </c>
      <c r="G90" s="13" t="s">
        <v>317</v>
      </c>
    </row>
    <row r="91" spans="2:7" x14ac:dyDescent="0.3">
      <c r="B91" s="28" t="s">
        <v>172</v>
      </c>
      <c r="C91" s="13" t="s">
        <v>68</v>
      </c>
      <c r="D91" s="38">
        <f>'HUD - 406'!L104</f>
        <v>0</v>
      </c>
      <c r="F91" s="13" t="s">
        <v>256</v>
      </c>
      <c r="G91" s="13" t="s">
        <v>311</v>
      </c>
    </row>
    <row r="92" spans="2:7" x14ac:dyDescent="0.3">
      <c r="B92" s="28" t="s">
        <v>173</v>
      </c>
      <c r="C92" s="13" t="s">
        <v>68</v>
      </c>
      <c r="D92" s="38">
        <f>'HUD - 406'!L105</f>
        <v>0</v>
      </c>
      <c r="F92" s="13" t="s">
        <v>271</v>
      </c>
      <c r="G92" s="13" t="s">
        <v>311</v>
      </c>
    </row>
    <row r="93" spans="2:7" x14ac:dyDescent="0.3">
      <c r="B93" s="28" t="s">
        <v>180</v>
      </c>
      <c r="C93" s="13" t="s">
        <v>174</v>
      </c>
      <c r="D93" s="38">
        <f>'HUD - 406'!L106</f>
        <v>0</v>
      </c>
      <c r="F93" s="13" t="s">
        <v>174</v>
      </c>
      <c r="G93" s="13" t="s">
        <v>318</v>
      </c>
    </row>
    <row r="94" spans="2:7" x14ac:dyDescent="0.3">
      <c r="B94" s="28" t="s">
        <v>181</v>
      </c>
      <c r="C94" s="13" t="s">
        <v>44</v>
      </c>
      <c r="D94" s="38">
        <f>'HUD - 406'!L107</f>
        <v>0</v>
      </c>
      <c r="F94" s="13" t="s">
        <v>44</v>
      </c>
      <c r="G94" s="13" t="s">
        <v>319</v>
      </c>
    </row>
    <row r="95" spans="2:7" x14ac:dyDescent="0.3">
      <c r="B95" s="28" t="s">
        <v>182</v>
      </c>
      <c r="C95" s="13" t="s">
        <v>175</v>
      </c>
      <c r="D95" s="38">
        <f>'HUD - 406'!L108</f>
        <v>0</v>
      </c>
      <c r="F95" s="13" t="s">
        <v>175</v>
      </c>
      <c r="G95" s="13" t="s">
        <v>318</v>
      </c>
    </row>
    <row r="96" spans="2:7" x14ac:dyDescent="0.3">
      <c r="B96" s="28" t="s">
        <v>183</v>
      </c>
      <c r="C96" s="13" t="s">
        <v>177</v>
      </c>
      <c r="D96" s="38">
        <f>'HUD - 406'!L109</f>
        <v>0</v>
      </c>
      <c r="F96" s="13" t="s">
        <v>320</v>
      </c>
      <c r="G96" s="13" t="s">
        <v>318</v>
      </c>
    </row>
    <row r="97" spans="2:14" x14ac:dyDescent="0.3">
      <c r="B97" s="28" t="s">
        <v>184</v>
      </c>
      <c r="C97" s="13" t="s">
        <v>176</v>
      </c>
      <c r="D97" s="38">
        <f>'HUD - 406'!L110</f>
        <v>0</v>
      </c>
      <c r="F97" s="13" t="s">
        <v>176</v>
      </c>
      <c r="G97" s="13" t="s">
        <v>318</v>
      </c>
    </row>
    <row r="98" spans="2:14" ht="24.6" x14ac:dyDescent="0.3">
      <c r="B98" s="28" t="s">
        <v>185</v>
      </c>
      <c r="C98" s="19" t="s">
        <v>178</v>
      </c>
      <c r="D98" s="38">
        <f>'HUD - 406'!L111</f>
        <v>0</v>
      </c>
      <c r="F98" s="13" t="s">
        <v>321</v>
      </c>
      <c r="G98" s="13" t="s">
        <v>318</v>
      </c>
    </row>
    <row r="99" spans="2:14" x14ac:dyDescent="0.3">
      <c r="B99" s="28" t="s">
        <v>186</v>
      </c>
      <c r="C99" s="19" t="s">
        <v>179</v>
      </c>
      <c r="D99" s="38">
        <f>'HUD - 406'!L112</f>
        <v>0</v>
      </c>
      <c r="F99" s="13" t="s">
        <v>322</v>
      </c>
      <c r="G99" s="13" t="s">
        <v>318</v>
      </c>
    </row>
    <row r="100" spans="2:14" x14ac:dyDescent="0.3">
      <c r="B100" s="28" t="s">
        <v>187</v>
      </c>
      <c r="C100" s="13" t="s">
        <v>68</v>
      </c>
      <c r="D100" s="38">
        <f>'HUD - 406'!L113</f>
        <v>0</v>
      </c>
      <c r="F100" s="13" t="s">
        <v>323</v>
      </c>
      <c r="G100" s="13" t="s">
        <v>318</v>
      </c>
    </row>
    <row r="101" spans="2:14" ht="15" thickBot="1" x14ac:dyDescent="0.35">
      <c r="B101" s="39" t="s">
        <v>188</v>
      </c>
      <c r="C101" s="40" t="s">
        <v>68</v>
      </c>
      <c r="D101" s="41">
        <f>'HUD - 406'!L114</f>
        <v>0</v>
      </c>
      <c r="F101" s="13" t="s">
        <v>256</v>
      </c>
      <c r="G101" s="13" t="s">
        <v>318</v>
      </c>
    </row>
    <row r="102" spans="2:14" ht="15" thickBot="1" x14ac:dyDescent="0.35">
      <c r="B102" s="42" t="s">
        <v>331</v>
      </c>
      <c r="C102" s="43"/>
      <c r="D102" s="44">
        <f>SUM(D5:D101)</f>
        <v>0</v>
      </c>
    </row>
    <row r="106" spans="2:14" x14ac:dyDescent="0.3">
      <c r="B106" s="34" t="s">
        <v>332</v>
      </c>
      <c r="C106" s="35"/>
      <c r="D106" s="35"/>
      <c r="E106" s="35"/>
      <c r="F106" s="35"/>
      <c r="G106" s="35"/>
      <c r="H106" s="35"/>
      <c r="I106" s="35"/>
      <c r="J106" s="35"/>
      <c r="K106" s="35"/>
    </row>
    <row r="108" spans="2:14" x14ac:dyDescent="0.3">
      <c r="C108" s="48" t="s">
        <v>408</v>
      </c>
      <c r="D108" s="48" t="s">
        <v>409</v>
      </c>
      <c r="E108" s="48" t="s">
        <v>410</v>
      </c>
      <c r="G108" s="48" t="s">
        <v>411</v>
      </c>
      <c r="J108" s="48" t="s">
        <v>413</v>
      </c>
      <c r="K108" s="48" t="s">
        <v>412</v>
      </c>
      <c r="L108" s="48"/>
      <c r="M108" s="48" t="s">
        <v>414</v>
      </c>
      <c r="N108" s="48" t="s">
        <v>415</v>
      </c>
    </row>
    <row r="109" spans="2:14" x14ac:dyDescent="0.3">
      <c r="B109" t="s">
        <v>204</v>
      </c>
      <c r="C109" t="str">
        <f>'HUD - 406'!B144</f>
        <v>Taxable Bonds</v>
      </c>
      <c r="D109" t="str">
        <f>B206</f>
        <v>Maryland Multifamily Bond Program - Taxable</v>
      </c>
      <c r="E109" s="49">
        <f>'HUD - 406'!L144</f>
        <v>0</v>
      </c>
      <c r="G109" s="50" t="e" cm="1" vm="1">
        <f t="array" ref="G109">_xlfn._xlws.FILTER(D109:E157,E109:E157&gt;0)</f>
        <v>#VALUE!</v>
      </c>
      <c r="H109" s="51"/>
      <c r="J109" s="50"/>
      <c r="K109" s="51"/>
      <c r="M109" s="50" t="e" vm="2">
        <f>IF(G109="","",_xlfn.XLOOKUP(G109,$J$109:$J$157,$J$109:$J$157)&amp;" - "&amp;TEXT(_xlfn.XLOOKUP(G109,$J$109:$J$157,$K$109:$K$157),"$#,##.00"))</f>
        <v>#VALUE!</v>
      </c>
      <c r="N109" s="51" t="e" vm="2">
        <f>IF(G109="","",H109)</f>
        <v>#VALUE!</v>
      </c>
    </row>
    <row r="110" spans="2:14" x14ac:dyDescent="0.3">
      <c r="C110" t="str">
        <f>'HUD - 406'!B145</f>
        <v>Tax-Exempt Bonds (long term only)</v>
      </c>
      <c r="D110" t="str">
        <f>B205</f>
        <v>Maryland Multifamily Bond Program - Tax Exempt</v>
      </c>
      <c r="E110" s="49">
        <f>'HUD - 406'!L145</f>
        <v>0</v>
      </c>
      <c r="G110" s="50"/>
      <c r="H110" s="51"/>
      <c r="J110" s="50"/>
      <c r="K110" s="51"/>
      <c r="M110" s="50" t="str">
        <f t="shared" ref="M110:M157" si="2">IF(G110="","",_xlfn.XLOOKUP(G110,$J$109:$J$157,$J$109:$J$157)&amp;" - "&amp;TEXT(_xlfn.XLOOKUP(G110,$J$109:$J$157,$K$109:$K$157),"$#,##.00"))</f>
        <v/>
      </c>
      <c r="N110" s="51" t="str">
        <f t="shared" ref="N110:N157" si="3">IF(G110="","",H110)</f>
        <v/>
      </c>
    </row>
    <row r="111" spans="2:14" x14ac:dyDescent="0.3">
      <c r="C111" t="str">
        <f>'HUD - 406'!B146</f>
        <v>Private Loan</v>
      </c>
      <c r="D111" t="str">
        <f>_xlfn.XLOOKUP(C111,$B$161:$B$242,B161:B242)</f>
        <v>Private Loan</v>
      </c>
      <c r="E111" s="49">
        <f>'HUD - 406'!L146</f>
        <v>0</v>
      </c>
      <c r="G111" s="50"/>
      <c r="H111" s="51"/>
      <c r="J111" s="50"/>
      <c r="K111" s="51"/>
      <c r="M111" s="50" t="str">
        <f t="shared" si="2"/>
        <v/>
      </c>
      <c r="N111" s="51" t="str">
        <f t="shared" si="3"/>
        <v/>
      </c>
    </row>
    <row r="112" spans="2:14" x14ac:dyDescent="0.3">
      <c r="C112" t="str">
        <f>'HUD - 406'!B147</f>
        <v>FHA MIP</v>
      </c>
      <c r="D112" t="str">
        <f>_xlfn.XLOOKUP(C112,$B$161:$B$242,$B$161:$B$242)</f>
        <v>FHA MIP</v>
      </c>
      <c r="E112" s="49">
        <f>'HUD - 406'!L147</f>
        <v>0</v>
      </c>
      <c r="G112" s="50"/>
      <c r="H112" s="50"/>
      <c r="J112" s="50"/>
      <c r="K112" s="51"/>
      <c r="M112" s="50" t="str">
        <f t="shared" si="2"/>
        <v/>
      </c>
      <c r="N112" s="51" t="str">
        <f t="shared" si="3"/>
        <v/>
      </c>
    </row>
    <row r="113" spans="2:14" x14ac:dyDescent="0.3">
      <c r="C113" t="str">
        <f>'HUD - 406'!B148</f>
        <v>Rental Housing Program Funds (must pay)</v>
      </c>
      <c r="D113" t="str">
        <f>B224</f>
        <v>Rental Housing Program</v>
      </c>
      <c r="E113" s="49">
        <f>'HUD - 406'!L148</f>
        <v>0</v>
      </c>
      <c r="G113" s="50"/>
      <c r="H113" s="50"/>
      <c r="J113" s="50"/>
      <c r="K113" s="51"/>
      <c r="M113" s="50" t="str">
        <f t="shared" si="2"/>
        <v/>
      </c>
      <c r="N113" s="51" t="str">
        <f t="shared" si="3"/>
        <v/>
      </c>
    </row>
    <row r="114" spans="2:14" x14ac:dyDescent="0.3">
      <c r="C114" t="str">
        <f>'HUD - 406'!B149</f>
        <v>HOME (must pay)</v>
      </c>
      <c r="D114" t="str">
        <f>B187</f>
        <v>HOME - Investment Program</v>
      </c>
      <c r="E114" s="49">
        <f>'HUD - 406'!L149</f>
        <v>0</v>
      </c>
      <c r="G114" s="50"/>
      <c r="H114" s="50"/>
      <c r="J114" s="50"/>
      <c r="K114" s="51"/>
      <c r="M114" s="50" t="str">
        <f t="shared" si="2"/>
        <v/>
      </c>
      <c r="N114" s="51" t="str">
        <f t="shared" si="3"/>
        <v/>
      </c>
    </row>
    <row r="115" spans="2:14" x14ac:dyDescent="0.3">
      <c r="C115" t="str">
        <f>'HUD - 406'!B150</f>
        <v>HOME ( non-DHCD) must pay</v>
      </c>
      <c r="D115" t="str">
        <f>B188</f>
        <v>HOME (non-DHCD)</v>
      </c>
      <c r="E115" s="49">
        <f>'HUD - 406'!L150</f>
        <v>0</v>
      </c>
      <c r="G115" s="50"/>
      <c r="H115" s="50"/>
      <c r="J115" s="50"/>
      <c r="K115" s="51"/>
      <c r="M115" s="50" t="str">
        <f t="shared" si="2"/>
        <v/>
      </c>
      <c r="N115" s="51" t="str">
        <f t="shared" si="3"/>
        <v/>
      </c>
    </row>
    <row r="116" spans="2:14" x14ac:dyDescent="0.3">
      <c r="C116" t="str">
        <f>'HUD - 406'!B151</f>
        <v>Other:Describe</v>
      </c>
      <c r="D116" t="str">
        <f>C116</f>
        <v>Other:Describe</v>
      </c>
      <c r="E116" s="49">
        <f>'HUD - 406'!L151</f>
        <v>0</v>
      </c>
      <c r="G116" s="50"/>
      <c r="H116" s="50"/>
      <c r="J116" s="50"/>
      <c r="K116" s="51"/>
      <c r="M116" s="50" t="str">
        <f t="shared" si="2"/>
        <v/>
      </c>
      <c r="N116" s="51" t="str">
        <f t="shared" si="3"/>
        <v/>
      </c>
    </row>
    <row r="117" spans="2:14" x14ac:dyDescent="0.3">
      <c r="C117" t="str">
        <f>'HUD - 406'!B152</f>
        <v>Other:Describe</v>
      </c>
      <c r="D117" t="str">
        <f>C117</f>
        <v>Other:Describe</v>
      </c>
      <c r="E117" s="49">
        <f>'HUD - 406'!L152</f>
        <v>0</v>
      </c>
      <c r="G117" s="50"/>
      <c r="H117" s="50"/>
      <c r="J117" s="50"/>
      <c r="K117" s="51"/>
      <c r="M117" s="50" t="str">
        <f t="shared" si="2"/>
        <v/>
      </c>
      <c r="N117" s="51" t="str">
        <f t="shared" si="3"/>
        <v/>
      </c>
    </row>
    <row r="118" spans="2:14" x14ac:dyDescent="0.3">
      <c r="B118" t="s">
        <v>205</v>
      </c>
      <c r="C118" t="str">
        <f>'HUD - 406'!B154</f>
        <v>Rental Housing Progran Funds</v>
      </c>
      <c r="D118" t="str">
        <f>B224</f>
        <v>Rental Housing Program</v>
      </c>
      <c r="E118" s="49">
        <f>'HUD - 406'!L154</f>
        <v>0</v>
      </c>
      <c r="G118" s="50"/>
      <c r="H118" s="50"/>
      <c r="J118" s="50"/>
      <c r="K118" s="51"/>
      <c r="M118" s="50" t="str">
        <f t="shared" si="2"/>
        <v/>
      </c>
      <c r="N118" s="51" t="str">
        <f t="shared" si="3"/>
        <v/>
      </c>
    </row>
    <row r="119" spans="2:14" x14ac:dyDescent="0.3">
      <c r="C119" t="str">
        <f>'HUD - 406'!B155</f>
        <v>Rental Housing Works</v>
      </c>
      <c r="D119" t="str">
        <f>_xlfn.XLOOKUP(C119,$B$161:$B$242,$B$161:$B$242)</f>
        <v>Rental Housing Works</v>
      </c>
      <c r="E119" s="49">
        <f>'HUD - 406'!L155</f>
        <v>0</v>
      </c>
      <c r="G119" s="50"/>
      <c r="H119" s="50"/>
      <c r="J119" s="50"/>
      <c r="K119" s="51"/>
      <c r="M119" s="50" t="str">
        <f t="shared" si="2"/>
        <v/>
      </c>
      <c r="N119" s="51" t="str">
        <f t="shared" si="3"/>
        <v/>
      </c>
    </row>
    <row r="120" spans="2:14" x14ac:dyDescent="0.3">
      <c r="C120" t="str">
        <f>'HUD - 406'!B156</f>
        <v>Housing Trust Fund</v>
      </c>
      <c r="D120" t="str">
        <f>_xlfn.XLOOKUP(C120,$B$161:$B$242,$B$161:$B$242)</f>
        <v>Housing Trust Fund</v>
      </c>
      <c r="E120" s="49">
        <f>'HUD - 406'!L156</f>
        <v>0</v>
      </c>
      <c r="G120" s="50"/>
      <c r="H120" s="50"/>
      <c r="J120" s="50"/>
      <c r="K120" s="51"/>
      <c r="M120" s="50" t="str">
        <f t="shared" si="2"/>
        <v/>
      </c>
      <c r="N120" s="51" t="str">
        <f t="shared" si="3"/>
        <v/>
      </c>
    </row>
    <row r="121" spans="2:14" x14ac:dyDescent="0.3">
      <c r="C121" t="str">
        <f>'HUD - 406'!B157</f>
        <v>HOME Funds</v>
      </c>
      <c r="D121" t="str">
        <f>B187</f>
        <v>HOME - Investment Program</v>
      </c>
      <c r="E121" s="49">
        <f>'HUD - 406'!L157</f>
        <v>0</v>
      </c>
      <c r="G121" s="50"/>
      <c r="H121" s="50"/>
      <c r="J121" s="50"/>
      <c r="K121" s="51"/>
      <c r="M121" s="50" t="str">
        <f t="shared" si="2"/>
        <v/>
      </c>
      <c r="N121" s="51" t="str">
        <f t="shared" si="3"/>
        <v/>
      </c>
    </row>
    <row r="122" spans="2:14" x14ac:dyDescent="0.3">
      <c r="C122" t="str">
        <f>'HUD - 406'!B158</f>
        <v>HOME ARP</v>
      </c>
      <c r="D122" t="str">
        <f>B185</f>
        <v>HOME - American Rescue Plan</v>
      </c>
      <c r="E122" s="49">
        <f>'HUD - 406'!L158</f>
        <v>0</v>
      </c>
      <c r="G122" s="50"/>
      <c r="H122" s="50"/>
      <c r="J122" s="50"/>
      <c r="K122" s="51"/>
      <c r="M122" s="50" t="str">
        <f t="shared" si="2"/>
        <v/>
      </c>
      <c r="N122" s="51" t="str">
        <f t="shared" si="3"/>
        <v/>
      </c>
    </row>
    <row r="123" spans="2:14" x14ac:dyDescent="0.3">
      <c r="C123" t="str">
        <f>'HUD - 406'!B159</f>
        <v>Partnership Rental Housing Program Funds</v>
      </c>
      <c r="D123" t="str">
        <f>B220</f>
        <v>Partnership Rental Housing Program</v>
      </c>
      <c r="E123" s="49">
        <f>'HUD - 406'!L159</f>
        <v>0</v>
      </c>
      <c r="G123" s="50"/>
      <c r="H123" s="50"/>
      <c r="J123" s="50"/>
      <c r="K123" s="51"/>
      <c r="M123" s="50" t="str">
        <f t="shared" si="2"/>
        <v/>
      </c>
      <c r="N123" s="51" t="str">
        <f t="shared" si="3"/>
        <v/>
      </c>
    </row>
    <row r="124" spans="2:14" x14ac:dyDescent="0.3">
      <c r="C124" t="str">
        <f>'HUD - 406'!B160</f>
        <v>Weinberg</v>
      </c>
      <c r="D124" t="str">
        <f>B240</f>
        <v>Weinberg Loan</v>
      </c>
      <c r="E124" s="49">
        <f>'HUD - 406'!L160</f>
        <v>0</v>
      </c>
      <c r="G124" s="50"/>
      <c r="H124" s="50"/>
      <c r="J124" s="50"/>
      <c r="K124" s="51"/>
      <c r="M124" s="50" t="str">
        <f t="shared" si="2"/>
        <v/>
      </c>
      <c r="N124" s="51" t="str">
        <f t="shared" si="3"/>
        <v/>
      </c>
    </row>
    <row r="125" spans="2:14" x14ac:dyDescent="0.3">
      <c r="C125" t="str">
        <f>'HUD - 406'!B161</f>
        <v>MEEHA</v>
      </c>
      <c r="D125" t="str">
        <f>B174</f>
        <v>EmPOWER</v>
      </c>
      <c r="E125" s="49">
        <f>'HUD - 406'!L161</f>
        <v>0</v>
      </c>
      <c r="G125" s="50"/>
      <c r="H125" s="50"/>
      <c r="J125" s="50"/>
      <c r="K125" s="51"/>
      <c r="M125" s="50" t="str">
        <f t="shared" si="2"/>
        <v/>
      </c>
      <c r="N125" s="51" t="str">
        <f t="shared" si="3"/>
        <v/>
      </c>
    </row>
    <row r="126" spans="2:14" x14ac:dyDescent="0.3">
      <c r="C126" t="str">
        <f>'HUD - 406'!B162</f>
        <v>Other: Describe</v>
      </c>
      <c r="D126" t="str">
        <f>C126</f>
        <v>Other: Describe</v>
      </c>
      <c r="E126" s="49">
        <f>'HUD - 406'!L162</f>
        <v>0</v>
      </c>
      <c r="G126" s="50"/>
      <c r="H126" s="50"/>
      <c r="J126" s="50"/>
      <c r="K126" s="51"/>
      <c r="M126" s="50" t="str">
        <f t="shared" si="2"/>
        <v/>
      </c>
      <c r="N126" s="51" t="str">
        <f t="shared" si="3"/>
        <v/>
      </c>
    </row>
    <row r="127" spans="2:14" x14ac:dyDescent="0.3">
      <c r="C127" t="str">
        <f>'HUD - 406'!B163</f>
        <v>Other: Describe</v>
      </c>
      <c r="D127" t="str">
        <f>C127</f>
        <v>Other: Describe</v>
      </c>
      <c r="E127" s="49">
        <f>'HUD - 406'!L163</f>
        <v>0</v>
      </c>
      <c r="G127" s="50"/>
      <c r="H127" s="50"/>
      <c r="J127" s="50"/>
      <c r="K127" s="51"/>
      <c r="M127" s="50" t="str">
        <f t="shared" si="2"/>
        <v/>
      </c>
      <c r="N127" s="51" t="str">
        <f t="shared" si="3"/>
        <v/>
      </c>
    </row>
    <row r="128" spans="2:14" x14ac:dyDescent="0.3">
      <c r="C128" t="str">
        <f>'HUD - 406'!B164</f>
        <v>HOME (non-DHCD)</v>
      </c>
      <c r="D128" t="str">
        <f>_xlfn.XLOOKUP(C128,$B$161:$B$242,$B$161:$B$242)</f>
        <v>HOME (non-DHCD)</v>
      </c>
      <c r="E128" s="49">
        <f>'HUD - 406'!L164</f>
        <v>0</v>
      </c>
      <c r="G128" s="50"/>
      <c r="H128" s="50"/>
      <c r="J128" s="50"/>
      <c r="K128" s="51"/>
      <c r="M128" s="50" t="str">
        <f t="shared" si="2"/>
        <v/>
      </c>
      <c r="N128" s="51" t="str">
        <f t="shared" si="3"/>
        <v/>
      </c>
    </row>
    <row r="129" spans="2:14" x14ac:dyDescent="0.3">
      <c r="C129" t="str">
        <f>'HUD - 406'!B165</f>
        <v>Seller Note</v>
      </c>
      <c r="D129" t="str">
        <f>_xlfn.XLOOKUP(C129,$B$161:$B$242,$B$161:$B$242)</f>
        <v>Seller Note</v>
      </c>
      <c r="E129" s="49">
        <f>'HUD - 406'!L165</f>
        <v>0</v>
      </c>
      <c r="G129" s="50"/>
      <c r="H129" s="50"/>
      <c r="J129" s="50"/>
      <c r="K129" s="51"/>
      <c r="M129" s="50" t="str">
        <f t="shared" si="2"/>
        <v/>
      </c>
      <c r="N129" s="51" t="str">
        <f t="shared" si="3"/>
        <v/>
      </c>
    </row>
    <row r="130" spans="2:14" x14ac:dyDescent="0.3">
      <c r="C130" t="str">
        <f>'HUD - 406'!B166</f>
        <v>Other:Describe</v>
      </c>
      <c r="D130" t="str">
        <f t="shared" ref="D130:D140" si="4">C130</f>
        <v>Other:Describe</v>
      </c>
      <c r="E130" s="49">
        <f>'HUD - 406'!L166</f>
        <v>0</v>
      </c>
      <c r="G130" s="50"/>
      <c r="H130" s="50"/>
      <c r="J130" s="50"/>
      <c r="K130" s="51"/>
      <c r="M130" s="50" t="str">
        <f t="shared" si="2"/>
        <v/>
      </c>
      <c r="N130" s="51" t="str">
        <f t="shared" si="3"/>
        <v/>
      </c>
    </row>
    <row r="131" spans="2:14" x14ac:dyDescent="0.3">
      <c r="C131" t="str">
        <f>'HUD - 406'!B167</f>
        <v>Other:Describe</v>
      </c>
      <c r="D131" t="str">
        <f t="shared" si="4"/>
        <v>Other:Describe</v>
      </c>
      <c r="E131" s="49">
        <f>'HUD - 406'!L167</f>
        <v>0</v>
      </c>
      <c r="G131" s="50"/>
      <c r="H131" s="50"/>
      <c r="J131" s="50"/>
      <c r="K131" s="51"/>
      <c r="M131" s="50" t="str">
        <f t="shared" si="2"/>
        <v/>
      </c>
      <c r="N131" s="51" t="str">
        <f t="shared" si="3"/>
        <v/>
      </c>
    </row>
    <row r="132" spans="2:14" x14ac:dyDescent="0.3">
      <c r="C132" t="str">
        <f>'HUD - 406'!B168</f>
        <v>Other:Describe</v>
      </c>
      <c r="D132" t="str">
        <f t="shared" si="4"/>
        <v>Other:Describe</v>
      </c>
      <c r="E132" s="49">
        <f>'HUD - 406'!L168</f>
        <v>0</v>
      </c>
      <c r="G132" s="50"/>
      <c r="H132" s="50"/>
      <c r="J132" s="50"/>
      <c r="K132" s="51"/>
      <c r="M132" s="50" t="str">
        <f t="shared" si="2"/>
        <v/>
      </c>
      <c r="N132" s="51" t="str">
        <f t="shared" si="3"/>
        <v/>
      </c>
    </row>
    <row r="133" spans="2:14" x14ac:dyDescent="0.3">
      <c r="C133" t="str">
        <f>'HUD - 406'!B169</f>
        <v>Other:Describe</v>
      </c>
      <c r="D133" t="str">
        <f t="shared" si="4"/>
        <v>Other:Describe</v>
      </c>
      <c r="E133" s="49">
        <f>'HUD - 406'!L169</f>
        <v>0</v>
      </c>
      <c r="G133" s="50"/>
      <c r="H133" s="50"/>
      <c r="J133" s="50"/>
      <c r="K133" s="51"/>
      <c r="M133" s="50" t="str">
        <f t="shared" si="2"/>
        <v/>
      </c>
      <c r="N133" s="51" t="str">
        <f t="shared" si="3"/>
        <v/>
      </c>
    </row>
    <row r="134" spans="2:14" x14ac:dyDescent="0.3">
      <c r="C134" t="str">
        <f>'HUD - 406'!B170</f>
        <v>Other:Describe</v>
      </c>
      <c r="D134" t="str">
        <f t="shared" si="4"/>
        <v>Other:Describe</v>
      </c>
      <c r="E134" s="49">
        <f>'HUD - 406'!L170</f>
        <v>0</v>
      </c>
      <c r="G134" s="50"/>
      <c r="H134" s="50"/>
      <c r="J134" s="50"/>
      <c r="K134" s="51"/>
      <c r="M134" s="50" t="str">
        <f t="shared" si="2"/>
        <v/>
      </c>
      <c r="N134" s="51" t="str">
        <f t="shared" si="3"/>
        <v/>
      </c>
    </row>
    <row r="135" spans="2:14" x14ac:dyDescent="0.3">
      <c r="C135" t="str">
        <f>'HUD - 406'!B171</f>
        <v>Other:Describe</v>
      </c>
      <c r="D135" t="str">
        <f t="shared" si="4"/>
        <v>Other:Describe</v>
      </c>
      <c r="E135" s="49">
        <f>'HUD - 406'!L171</f>
        <v>0</v>
      </c>
      <c r="G135" s="50"/>
      <c r="H135" s="50"/>
      <c r="J135" s="50"/>
      <c r="K135" s="51"/>
      <c r="M135" s="50" t="str">
        <f t="shared" si="2"/>
        <v/>
      </c>
      <c r="N135" s="51" t="str">
        <f t="shared" si="3"/>
        <v/>
      </c>
    </row>
    <row r="136" spans="2:14" x14ac:dyDescent="0.3">
      <c r="C136" t="str">
        <f>'HUD - 406'!B172</f>
        <v>Other:Describe</v>
      </c>
      <c r="D136" t="str">
        <f t="shared" si="4"/>
        <v>Other:Describe</v>
      </c>
      <c r="E136" s="49">
        <f>'HUD - 406'!L172</f>
        <v>0</v>
      </c>
      <c r="G136" s="50"/>
      <c r="H136" s="50"/>
      <c r="J136" s="50"/>
      <c r="K136" s="51"/>
      <c r="M136" s="50" t="str">
        <f t="shared" si="2"/>
        <v/>
      </c>
      <c r="N136" s="51" t="str">
        <f t="shared" si="3"/>
        <v/>
      </c>
    </row>
    <row r="137" spans="2:14" x14ac:dyDescent="0.3">
      <c r="C137" t="str">
        <f>'HUD - 406'!B173</f>
        <v>Other:Describe</v>
      </c>
      <c r="D137" t="str">
        <f t="shared" si="4"/>
        <v>Other:Describe</v>
      </c>
      <c r="E137" s="49">
        <f>'HUD - 406'!L173</f>
        <v>0</v>
      </c>
      <c r="G137" s="50"/>
      <c r="H137" s="50"/>
      <c r="J137" s="50"/>
      <c r="K137" s="51"/>
      <c r="M137" s="50" t="str">
        <f t="shared" si="2"/>
        <v/>
      </c>
      <c r="N137" s="51" t="str">
        <f t="shared" si="3"/>
        <v/>
      </c>
    </row>
    <row r="138" spans="2:14" x14ac:dyDescent="0.3">
      <c r="C138" t="str">
        <f>'HUD - 406'!B174</f>
        <v>Other:Describe</v>
      </c>
      <c r="D138" t="str">
        <f t="shared" si="4"/>
        <v>Other:Describe</v>
      </c>
      <c r="E138" s="49">
        <f>'HUD - 406'!L174</f>
        <v>0</v>
      </c>
      <c r="G138" s="50"/>
      <c r="H138" s="50"/>
      <c r="J138" s="50"/>
      <c r="K138" s="51"/>
      <c r="M138" s="50" t="str">
        <f t="shared" si="2"/>
        <v/>
      </c>
      <c r="N138" s="51" t="str">
        <f t="shared" si="3"/>
        <v/>
      </c>
    </row>
    <row r="139" spans="2:14" x14ac:dyDescent="0.3">
      <c r="C139" t="str">
        <f>'HUD - 406'!B175</f>
        <v>Other:Describe</v>
      </c>
      <c r="D139" t="str">
        <f t="shared" si="4"/>
        <v>Other:Describe</v>
      </c>
      <c r="E139" s="49">
        <f>'HUD - 406'!L175</f>
        <v>0</v>
      </c>
      <c r="G139" s="50"/>
      <c r="H139" s="50"/>
      <c r="J139" s="50"/>
      <c r="K139" s="51"/>
      <c r="M139" s="50" t="str">
        <f t="shared" si="2"/>
        <v/>
      </c>
      <c r="N139" s="51" t="str">
        <f t="shared" si="3"/>
        <v/>
      </c>
    </row>
    <row r="140" spans="2:14" x14ac:dyDescent="0.3">
      <c r="C140" t="str">
        <f>'HUD - 406'!B176</f>
        <v>Other:Describe</v>
      </c>
      <c r="D140" t="str">
        <f t="shared" si="4"/>
        <v>Other:Describe</v>
      </c>
      <c r="E140" s="49">
        <f>'HUD - 406'!L176</f>
        <v>0</v>
      </c>
      <c r="G140" s="50"/>
      <c r="H140" s="50"/>
      <c r="J140" s="50"/>
      <c r="K140" s="51"/>
      <c r="M140" s="50" t="str">
        <f t="shared" si="2"/>
        <v/>
      </c>
      <c r="N140" s="51" t="str">
        <f t="shared" si="3"/>
        <v/>
      </c>
    </row>
    <row r="141" spans="2:14" x14ac:dyDescent="0.3">
      <c r="B141" t="s">
        <v>209</v>
      </c>
      <c r="C141" t="str">
        <f>'HUD - 406'!B178</f>
        <v>Federal Historic Tax Credit</v>
      </c>
      <c r="D141" t="str">
        <f>B176</f>
        <v>Federal Historic Tax Credit Proceeds</v>
      </c>
      <c r="E141" s="49">
        <f>'HUD - 406'!L178</f>
        <v>0</v>
      </c>
      <c r="G141" s="50"/>
      <c r="H141" s="50"/>
      <c r="J141" s="50"/>
      <c r="K141" s="51"/>
      <c r="M141" s="50" t="str">
        <f t="shared" si="2"/>
        <v/>
      </c>
      <c r="N141" s="51" t="str">
        <f t="shared" si="3"/>
        <v/>
      </c>
    </row>
    <row r="142" spans="2:14" x14ac:dyDescent="0.3">
      <c r="C142" t="str">
        <f>'HUD - 406'!B179</f>
        <v>State Historic Tax Credits</v>
      </c>
      <c r="D142" t="str">
        <f>B232</f>
        <v>State Historic Tax Credit Proceeds</v>
      </c>
      <c r="E142" s="49">
        <f>'HUD - 406'!L179</f>
        <v>0</v>
      </c>
      <c r="G142" s="50"/>
      <c r="H142" s="50"/>
      <c r="J142" s="50"/>
      <c r="K142" s="51"/>
      <c r="M142" s="50" t="str">
        <f t="shared" si="2"/>
        <v/>
      </c>
      <c r="N142" s="51" t="str">
        <f t="shared" si="3"/>
        <v/>
      </c>
    </row>
    <row r="143" spans="2:14" x14ac:dyDescent="0.3">
      <c r="C143" t="str">
        <f>'HUD - 406'!B180</f>
        <v>Low Income Housing tax Credits</v>
      </c>
      <c r="D143" t="str">
        <f>B198</f>
        <v>Low Income Housing Tax Credit (Section 42)</v>
      </c>
      <c r="E143" s="49">
        <f>'HUD - 406'!L180</f>
        <v>0</v>
      </c>
      <c r="G143" s="50"/>
      <c r="H143" s="50"/>
      <c r="J143" s="50"/>
      <c r="K143" s="51"/>
      <c r="M143" s="50" t="str">
        <f t="shared" si="2"/>
        <v/>
      </c>
      <c r="N143" s="51" t="str">
        <f t="shared" si="3"/>
        <v/>
      </c>
    </row>
    <row r="144" spans="2:14" x14ac:dyDescent="0.3">
      <c r="C144" t="str">
        <f>'HUD - 406'!B181</f>
        <v>Deferred Developer Fee</v>
      </c>
      <c r="D144" t="str">
        <f>_xlfn.XLOOKUP(C144,$B$161:$B$242,$B$161:$B$242)</f>
        <v>Deferred Developer Fee</v>
      </c>
      <c r="E144" s="49">
        <f>'HUD - 406'!L181</f>
        <v>0</v>
      </c>
      <c r="G144" s="50"/>
      <c r="H144" s="50"/>
      <c r="J144" s="50"/>
      <c r="K144" s="51"/>
      <c r="M144" s="50" t="str">
        <f t="shared" si="2"/>
        <v/>
      </c>
      <c r="N144" s="51" t="str">
        <f t="shared" si="3"/>
        <v/>
      </c>
    </row>
    <row r="145" spans="2:14" x14ac:dyDescent="0.3">
      <c r="C145" t="str">
        <f>'HUD - 406'!B182</f>
        <v>Develper Equity</v>
      </c>
      <c r="D145" t="str">
        <f>B168</f>
        <v>Developer Equity</v>
      </c>
      <c r="E145" s="49">
        <f>'HUD - 406'!L182</f>
        <v>0</v>
      </c>
      <c r="G145" s="50"/>
      <c r="H145" s="50"/>
      <c r="J145" s="50"/>
      <c r="K145" s="51"/>
      <c r="M145" s="50" t="str">
        <f t="shared" si="2"/>
        <v/>
      </c>
      <c r="N145" s="51" t="str">
        <f t="shared" si="3"/>
        <v/>
      </c>
    </row>
    <row r="146" spans="2:14" x14ac:dyDescent="0.3">
      <c r="C146" t="str">
        <f>'HUD - 406'!B183</f>
        <v>Interim Income</v>
      </c>
      <c r="D146" t="str">
        <f>_xlfn.XLOOKUP(C146,$B$161:$B$242,$B$161:$B$242)</f>
        <v>Interim Income</v>
      </c>
      <c r="E146" s="49">
        <f>'HUD - 406'!L183</f>
        <v>0</v>
      </c>
      <c r="G146" s="50"/>
      <c r="H146" s="50"/>
      <c r="J146" s="50"/>
      <c r="K146" s="51"/>
      <c r="M146" s="50" t="str">
        <f t="shared" si="2"/>
        <v/>
      </c>
      <c r="N146" s="51" t="str">
        <f t="shared" si="3"/>
        <v/>
      </c>
    </row>
    <row r="147" spans="2:14" x14ac:dyDescent="0.3">
      <c r="C147" t="str">
        <f>'HUD - 406'!B184</f>
        <v>Other:Describe</v>
      </c>
      <c r="D147" t="str">
        <f>C147</f>
        <v>Other:Describe</v>
      </c>
      <c r="E147" s="49">
        <f>'HUD - 406'!L184</f>
        <v>0</v>
      </c>
      <c r="G147" s="50"/>
      <c r="H147" s="50"/>
      <c r="J147" s="50"/>
      <c r="K147" s="51"/>
      <c r="M147" s="50" t="str">
        <f t="shared" si="2"/>
        <v/>
      </c>
      <c r="N147" s="51" t="str">
        <f t="shared" si="3"/>
        <v/>
      </c>
    </row>
    <row r="148" spans="2:14" x14ac:dyDescent="0.3">
      <c r="C148" t="str">
        <f>'HUD - 406'!B185</f>
        <v>Other:Describe</v>
      </c>
      <c r="D148" t="str">
        <f t="shared" ref="D148:D157" si="5">C148</f>
        <v>Other:Describe</v>
      </c>
      <c r="E148" s="49">
        <f>'HUD - 406'!L185</f>
        <v>0</v>
      </c>
      <c r="G148" s="50"/>
      <c r="H148" s="50"/>
      <c r="J148" s="50"/>
      <c r="K148" s="51"/>
      <c r="M148" s="50" t="str">
        <f t="shared" si="2"/>
        <v/>
      </c>
      <c r="N148" s="51" t="str">
        <f t="shared" si="3"/>
        <v/>
      </c>
    </row>
    <row r="149" spans="2:14" x14ac:dyDescent="0.3">
      <c r="C149" t="str">
        <f>'HUD - 406'!B186</f>
        <v>Other:Describe</v>
      </c>
      <c r="D149" t="str">
        <f t="shared" si="5"/>
        <v>Other:Describe</v>
      </c>
      <c r="E149" s="49">
        <f>'HUD - 406'!L186</f>
        <v>0</v>
      </c>
      <c r="G149" s="50"/>
      <c r="H149" s="50"/>
      <c r="J149" s="50"/>
      <c r="K149" s="51"/>
      <c r="M149" s="50" t="str">
        <f t="shared" si="2"/>
        <v/>
      </c>
      <c r="N149" s="51" t="str">
        <f t="shared" si="3"/>
        <v/>
      </c>
    </row>
    <row r="150" spans="2:14" x14ac:dyDescent="0.3">
      <c r="C150" t="str">
        <f>'HUD - 406'!B187</f>
        <v>Other:Describe</v>
      </c>
      <c r="D150" t="str">
        <f t="shared" si="5"/>
        <v>Other:Describe</v>
      </c>
      <c r="E150" s="49">
        <f>'HUD - 406'!L187</f>
        <v>0</v>
      </c>
      <c r="G150" s="50"/>
      <c r="H150" s="50"/>
      <c r="J150" s="50"/>
      <c r="K150" s="51"/>
      <c r="M150" s="50" t="str">
        <f t="shared" si="2"/>
        <v/>
      </c>
      <c r="N150" s="51" t="str">
        <f t="shared" si="3"/>
        <v/>
      </c>
    </row>
    <row r="151" spans="2:14" x14ac:dyDescent="0.3">
      <c r="C151" t="str">
        <f>'HUD - 406'!B188</f>
        <v>Other:Describe</v>
      </c>
      <c r="D151" t="str">
        <f t="shared" si="5"/>
        <v>Other:Describe</v>
      </c>
      <c r="E151" s="49">
        <f>'HUD - 406'!L188</f>
        <v>0</v>
      </c>
      <c r="G151" s="50"/>
      <c r="H151" s="50"/>
      <c r="J151" s="50"/>
      <c r="K151" s="51"/>
      <c r="M151" s="50" t="str">
        <f t="shared" si="2"/>
        <v/>
      </c>
      <c r="N151" s="51" t="str">
        <f t="shared" si="3"/>
        <v/>
      </c>
    </row>
    <row r="152" spans="2:14" x14ac:dyDescent="0.3">
      <c r="C152" t="str">
        <f>'HUD - 406'!B189</f>
        <v>Other:Describe</v>
      </c>
      <c r="D152" t="str">
        <f t="shared" si="5"/>
        <v>Other:Describe</v>
      </c>
      <c r="E152" s="49">
        <f>'HUD - 406'!L189</f>
        <v>0</v>
      </c>
      <c r="G152" s="50"/>
      <c r="H152" s="50"/>
      <c r="J152" s="50"/>
      <c r="K152" s="51"/>
      <c r="M152" s="50" t="str">
        <f t="shared" si="2"/>
        <v/>
      </c>
      <c r="N152" s="51" t="str">
        <f t="shared" si="3"/>
        <v/>
      </c>
    </row>
    <row r="153" spans="2:14" x14ac:dyDescent="0.3">
      <c r="C153" t="str">
        <f>'HUD - 406'!B190</f>
        <v>Other:Describe</v>
      </c>
      <c r="D153" t="str">
        <f t="shared" si="5"/>
        <v>Other:Describe</v>
      </c>
      <c r="E153" s="49">
        <f>'HUD - 406'!L190</f>
        <v>0</v>
      </c>
      <c r="G153" s="50"/>
      <c r="H153" s="50"/>
      <c r="J153" s="50"/>
      <c r="K153" s="51"/>
      <c r="M153" s="50" t="str">
        <f t="shared" si="2"/>
        <v/>
      </c>
      <c r="N153" s="51" t="str">
        <f t="shared" si="3"/>
        <v/>
      </c>
    </row>
    <row r="154" spans="2:14" x14ac:dyDescent="0.3">
      <c r="C154" t="str">
        <f>'HUD - 406'!B191</f>
        <v>Other:Describe</v>
      </c>
      <c r="D154" t="str">
        <f t="shared" si="5"/>
        <v>Other:Describe</v>
      </c>
      <c r="E154" s="49">
        <f>'HUD - 406'!L191</f>
        <v>0</v>
      </c>
      <c r="G154" s="50"/>
      <c r="H154" s="50"/>
      <c r="J154" s="50"/>
      <c r="K154" s="51"/>
      <c r="M154" s="50" t="str">
        <f t="shared" si="2"/>
        <v/>
      </c>
      <c r="N154" s="51" t="str">
        <f t="shared" si="3"/>
        <v/>
      </c>
    </row>
    <row r="155" spans="2:14" x14ac:dyDescent="0.3">
      <c r="C155" t="str">
        <f>'HUD - 406'!B192</f>
        <v>Other:Describe</v>
      </c>
      <c r="D155" t="str">
        <f t="shared" si="5"/>
        <v>Other:Describe</v>
      </c>
      <c r="E155" s="49">
        <f>'HUD - 406'!L192</f>
        <v>0</v>
      </c>
      <c r="G155" s="50"/>
      <c r="H155" s="50"/>
      <c r="J155" s="50"/>
      <c r="K155" s="51"/>
      <c r="M155" s="50" t="str">
        <f t="shared" si="2"/>
        <v/>
      </c>
      <c r="N155" s="51" t="str">
        <f t="shared" si="3"/>
        <v/>
      </c>
    </row>
    <row r="156" spans="2:14" x14ac:dyDescent="0.3">
      <c r="C156" t="str">
        <f>'HUD - 406'!B193</f>
        <v>Other:Describe</v>
      </c>
      <c r="D156" t="str">
        <f t="shared" si="5"/>
        <v>Other:Describe</v>
      </c>
      <c r="E156" s="49">
        <f>'HUD - 406'!L193</f>
        <v>0</v>
      </c>
      <c r="G156" s="50"/>
      <c r="H156" s="50"/>
      <c r="J156" s="50"/>
      <c r="K156" s="51"/>
      <c r="M156" s="50" t="str">
        <f t="shared" si="2"/>
        <v/>
      </c>
      <c r="N156" s="51" t="str">
        <f t="shared" si="3"/>
        <v/>
      </c>
    </row>
    <row r="157" spans="2:14" x14ac:dyDescent="0.3">
      <c r="C157" t="str">
        <f>'HUD - 406'!B194</f>
        <v>Other:Describe</v>
      </c>
      <c r="D157" t="str">
        <f t="shared" si="5"/>
        <v>Other:Describe</v>
      </c>
      <c r="E157" s="49">
        <f>'HUD - 406'!L194</f>
        <v>0</v>
      </c>
      <c r="G157" s="50"/>
      <c r="H157" s="50"/>
      <c r="J157" s="50"/>
      <c r="K157" s="51"/>
      <c r="M157" s="50" t="str">
        <f t="shared" si="2"/>
        <v/>
      </c>
      <c r="N157" s="51" t="str">
        <f t="shared" si="3"/>
        <v/>
      </c>
    </row>
    <row r="160" spans="2:14" x14ac:dyDescent="0.3">
      <c r="B160" s="48" t="s">
        <v>333</v>
      </c>
    </row>
    <row r="161" spans="2:2" x14ac:dyDescent="0.3">
      <c r="B161" s="13" t="s">
        <v>334</v>
      </c>
    </row>
    <row r="162" spans="2:2" x14ac:dyDescent="0.3">
      <c r="B162" s="13" t="s">
        <v>335</v>
      </c>
    </row>
    <row r="163" spans="2:2" x14ac:dyDescent="0.3">
      <c r="B163" s="13" t="s">
        <v>336</v>
      </c>
    </row>
    <row r="164" spans="2:2" x14ac:dyDescent="0.3">
      <c r="B164" s="13" t="s">
        <v>337</v>
      </c>
    </row>
    <row r="165" spans="2:2" x14ac:dyDescent="0.3">
      <c r="B165" s="13" t="s">
        <v>338</v>
      </c>
    </row>
    <row r="166" spans="2:2" x14ac:dyDescent="0.3">
      <c r="B166" s="13" t="s">
        <v>339</v>
      </c>
    </row>
    <row r="167" spans="2:2" x14ac:dyDescent="0.3">
      <c r="B167" s="13" t="s">
        <v>213</v>
      </c>
    </row>
    <row r="168" spans="2:2" x14ac:dyDescent="0.3">
      <c r="B168" s="13" t="s">
        <v>340</v>
      </c>
    </row>
    <row r="169" spans="2:2" x14ac:dyDescent="0.3">
      <c r="B169" s="13" t="s">
        <v>341</v>
      </c>
    </row>
    <row r="170" spans="2:2" x14ac:dyDescent="0.3">
      <c r="B170" s="13" t="s">
        <v>342</v>
      </c>
    </row>
    <row r="171" spans="2:2" x14ac:dyDescent="0.3">
      <c r="B171" s="13" t="s">
        <v>343</v>
      </c>
    </row>
    <row r="172" spans="2:2" x14ac:dyDescent="0.3">
      <c r="B172" s="13" t="s">
        <v>344</v>
      </c>
    </row>
    <row r="173" spans="2:2" x14ac:dyDescent="0.3">
      <c r="B173" s="13" t="s">
        <v>345</v>
      </c>
    </row>
    <row r="174" spans="2:2" x14ac:dyDescent="0.3">
      <c r="B174" s="13" t="s">
        <v>346</v>
      </c>
    </row>
    <row r="175" spans="2:2" x14ac:dyDescent="0.3">
      <c r="B175" s="13" t="s">
        <v>347</v>
      </c>
    </row>
    <row r="176" spans="2:2" x14ac:dyDescent="0.3">
      <c r="B176" s="13" t="s">
        <v>348</v>
      </c>
    </row>
    <row r="177" spans="2:2" x14ac:dyDescent="0.3">
      <c r="B177" s="13" t="s">
        <v>349</v>
      </c>
    </row>
    <row r="178" spans="2:2" x14ac:dyDescent="0.3">
      <c r="B178" s="13" t="s">
        <v>350</v>
      </c>
    </row>
    <row r="179" spans="2:2" x14ac:dyDescent="0.3">
      <c r="B179" s="13" t="s">
        <v>351</v>
      </c>
    </row>
    <row r="180" spans="2:2" x14ac:dyDescent="0.3">
      <c r="B180" s="13" t="s">
        <v>192</v>
      </c>
    </row>
    <row r="181" spans="2:2" x14ac:dyDescent="0.3">
      <c r="B181" s="13" t="s">
        <v>352</v>
      </c>
    </row>
    <row r="182" spans="2:2" x14ac:dyDescent="0.3">
      <c r="B182" s="13" t="s">
        <v>353</v>
      </c>
    </row>
    <row r="183" spans="2:2" x14ac:dyDescent="0.3">
      <c r="B183" s="13" t="s">
        <v>354</v>
      </c>
    </row>
    <row r="184" spans="2:2" x14ac:dyDescent="0.3">
      <c r="B184" s="13" t="s">
        <v>355</v>
      </c>
    </row>
    <row r="185" spans="2:2" x14ac:dyDescent="0.3">
      <c r="B185" s="13" t="s">
        <v>356</v>
      </c>
    </row>
    <row r="186" spans="2:2" x14ac:dyDescent="0.3">
      <c r="B186" s="13" t="s">
        <v>357</v>
      </c>
    </row>
    <row r="187" spans="2:2" x14ac:dyDescent="0.3">
      <c r="B187" s="13" t="s">
        <v>358</v>
      </c>
    </row>
    <row r="188" spans="2:2" x14ac:dyDescent="0.3">
      <c r="B188" s="13" t="s">
        <v>207</v>
      </c>
    </row>
    <row r="189" spans="2:2" x14ac:dyDescent="0.3">
      <c r="B189" s="13" t="s">
        <v>359</v>
      </c>
    </row>
    <row r="190" spans="2:2" x14ac:dyDescent="0.3">
      <c r="B190" s="13" t="s">
        <v>360</v>
      </c>
    </row>
    <row r="191" spans="2:2" x14ac:dyDescent="0.3">
      <c r="B191" s="13" t="s">
        <v>361</v>
      </c>
    </row>
    <row r="192" spans="2:2" x14ac:dyDescent="0.3">
      <c r="B192" s="13" t="s">
        <v>362</v>
      </c>
    </row>
    <row r="193" spans="2:2" x14ac:dyDescent="0.3">
      <c r="B193" s="13" t="s">
        <v>363</v>
      </c>
    </row>
    <row r="194" spans="2:2" x14ac:dyDescent="0.3">
      <c r="B194" s="13" t="s">
        <v>364</v>
      </c>
    </row>
    <row r="195" spans="2:2" x14ac:dyDescent="0.3">
      <c r="B195" s="13" t="s">
        <v>365</v>
      </c>
    </row>
    <row r="196" spans="2:2" x14ac:dyDescent="0.3">
      <c r="B196" s="13" t="s">
        <v>215</v>
      </c>
    </row>
    <row r="197" spans="2:2" x14ac:dyDescent="0.3">
      <c r="B197" s="13" t="s">
        <v>366</v>
      </c>
    </row>
    <row r="198" spans="2:2" x14ac:dyDescent="0.3">
      <c r="B198" s="13" t="s">
        <v>367</v>
      </c>
    </row>
    <row r="199" spans="2:2" x14ac:dyDescent="0.3">
      <c r="B199" s="13" t="s">
        <v>368</v>
      </c>
    </row>
    <row r="200" spans="2:2" x14ac:dyDescent="0.3">
      <c r="B200" s="13" t="s">
        <v>369</v>
      </c>
    </row>
    <row r="201" spans="2:2" x14ac:dyDescent="0.3">
      <c r="B201" s="13" t="s">
        <v>370</v>
      </c>
    </row>
    <row r="202" spans="2:2" x14ac:dyDescent="0.3">
      <c r="B202" s="13" t="s">
        <v>371</v>
      </c>
    </row>
    <row r="203" spans="2:2" x14ac:dyDescent="0.3">
      <c r="B203" s="13" t="s">
        <v>372</v>
      </c>
    </row>
    <row r="204" spans="2:2" x14ac:dyDescent="0.3">
      <c r="B204" s="13" t="s">
        <v>373</v>
      </c>
    </row>
    <row r="205" spans="2:2" x14ac:dyDescent="0.3">
      <c r="B205" s="13" t="s">
        <v>374</v>
      </c>
    </row>
    <row r="206" spans="2:2" x14ac:dyDescent="0.3">
      <c r="B206" s="13" t="s">
        <v>375</v>
      </c>
    </row>
    <row r="207" spans="2:2" x14ac:dyDescent="0.3">
      <c r="B207" s="13" t="s">
        <v>376</v>
      </c>
    </row>
    <row r="208" spans="2:2" x14ac:dyDescent="0.3">
      <c r="B208" s="13" t="s">
        <v>377</v>
      </c>
    </row>
    <row r="209" spans="2:2" x14ac:dyDescent="0.3">
      <c r="B209" s="13" t="s">
        <v>378</v>
      </c>
    </row>
    <row r="210" spans="2:2" x14ac:dyDescent="0.3">
      <c r="B210" s="13" t="s">
        <v>379</v>
      </c>
    </row>
    <row r="211" spans="2:2" x14ac:dyDescent="0.3">
      <c r="B211" s="13" t="s">
        <v>380</v>
      </c>
    </row>
    <row r="212" spans="2:2" x14ac:dyDescent="0.3">
      <c r="B212" s="13" t="s">
        <v>381</v>
      </c>
    </row>
    <row r="213" spans="2:2" x14ac:dyDescent="0.3">
      <c r="B213" s="13" t="s">
        <v>382</v>
      </c>
    </row>
    <row r="214" spans="2:2" x14ac:dyDescent="0.3">
      <c r="B214" s="13" t="s">
        <v>383</v>
      </c>
    </row>
    <row r="215" spans="2:2" x14ac:dyDescent="0.3">
      <c r="B215" s="13" t="s">
        <v>384</v>
      </c>
    </row>
    <row r="216" spans="2:2" x14ac:dyDescent="0.3">
      <c r="B216" s="13" t="s">
        <v>385</v>
      </c>
    </row>
    <row r="217" spans="2:2" x14ac:dyDescent="0.3">
      <c r="B217" s="13" t="s">
        <v>386</v>
      </c>
    </row>
    <row r="218" spans="2:2" x14ac:dyDescent="0.3">
      <c r="B218" s="13" t="s">
        <v>387</v>
      </c>
    </row>
    <row r="219" spans="2:2" x14ac:dyDescent="0.3">
      <c r="B219" s="13" t="s">
        <v>388</v>
      </c>
    </row>
    <row r="220" spans="2:2" x14ac:dyDescent="0.3">
      <c r="B220" s="13" t="s">
        <v>389</v>
      </c>
    </row>
    <row r="221" spans="2:2" x14ac:dyDescent="0.3">
      <c r="B221" s="13" t="s">
        <v>191</v>
      </c>
    </row>
    <row r="222" spans="2:2" x14ac:dyDescent="0.3">
      <c r="B222" s="13" t="s">
        <v>390</v>
      </c>
    </row>
    <row r="223" spans="2:2" x14ac:dyDescent="0.3">
      <c r="B223" s="13" t="s">
        <v>391</v>
      </c>
    </row>
    <row r="224" spans="2:2" x14ac:dyDescent="0.3">
      <c r="B224" s="13" t="s">
        <v>392</v>
      </c>
    </row>
    <row r="225" spans="2:2" x14ac:dyDescent="0.3">
      <c r="B225" s="13" t="s">
        <v>198</v>
      </c>
    </row>
    <row r="226" spans="2:2" x14ac:dyDescent="0.3">
      <c r="B226" s="13" t="s">
        <v>393</v>
      </c>
    </row>
    <row r="227" spans="2:2" x14ac:dyDescent="0.3">
      <c r="B227" s="13" t="s">
        <v>394</v>
      </c>
    </row>
    <row r="228" spans="2:2" x14ac:dyDescent="0.3">
      <c r="B228" s="13" t="s">
        <v>395</v>
      </c>
    </row>
    <row r="229" spans="2:2" x14ac:dyDescent="0.3">
      <c r="B229" s="13" t="s">
        <v>208</v>
      </c>
    </row>
    <row r="230" spans="2:2" x14ac:dyDescent="0.3">
      <c r="B230" s="13" t="s">
        <v>396</v>
      </c>
    </row>
    <row r="231" spans="2:2" x14ac:dyDescent="0.3">
      <c r="B231" s="13" t="s">
        <v>397</v>
      </c>
    </row>
    <row r="232" spans="2:2" x14ac:dyDescent="0.3">
      <c r="B232" s="13" t="s">
        <v>398</v>
      </c>
    </row>
    <row r="233" spans="2:2" x14ac:dyDescent="0.3">
      <c r="B233" s="13" t="s">
        <v>399</v>
      </c>
    </row>
    <row r="234" spans="2:2" x14ac:dyDescent="0.3">
      <c r="B234" s="13" t="s">
        <v>400</v>
      </c>
    </row>
    <row r="235" spans="2:2" x14ac:dyDescent="0.3">
      <c r="B235" s="13" t="s">
        <v>401</v>
      </c>
    </row>
    <row r="236" spans="2:2" x14ac:dyDescent="0.3">
      <c r="B236" s="13" t="s">
        <v>402</v>
      </c>
    </row>
    <row r="237" spans="2:2" x14ac:dyDescent="0.3">
      <c r="B237" s="13" t="s">
        <v>403</v>
      </c>
    </row>
    <row r="238" spans="2:2" x14ac:dyDescent="0.3">
      <c r="B238" s="13" t="s">
        <v>404</v>
      </c>
    </row>
    <row r="239" spans="2:2" x14ac:dyDescent="0.3">
      <c r="B239" s="13" t="s">
        <v>405</v>
      </c>
    </row>
    <row r="240" spans="2:2" x14ac:dyDescent="0.3">
      <c r="B240" s="13" t="s">
        <v>406</v>
      </c>
    </row>
    <row r="241" spans="2:2" x14ac:dyDescent="0.3">
      <c r="B241" s="13" t="s">
        <v>407</v>
      </c>
    </row>
    <row r="242" spans="2:2" x14ac:dyDescent="0.3">
      <c r="B242" s="13" t="s">
        <v>194</v>
      </c>
    </row>
  </sheetData>
  <sheetProtection algorithmName="SHA-512" hashValue="bsi2eCRr7NHs6QPJsRU6l8CFj2Gn51UxskbFSzmebzYdb4pr2qUvUZPA+n97owQDIB8Qu781f31QtAIDDjlTog==" saltValue="BfR9kcR7FunvkOBeveg7jg==" spinCount="100000" sheet="1" objects="1" scenarios="1"/>
  <dataValidations count="1">
    <dataValidation type="list" errorStyle="warning" showInputMessage="1" showErrorMessage="1" errorTitle="SmartDox" error="The value you entered for the dropdown is not valid." sqref="J109:J157 M109:M157" xr:uid="{8E94F532-C9C5-4947-9983-CE03D844AB3B}">
      <formula1>SD_D_Blank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6928B-4F87-474E-B848-5650D1B8415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D2809D534E2E4791F34A639EDE4B8D" ma:contentTypeVersion="4" ma:contentTypeDescription="Create a new document." ma:contentTypeScope="" ma:versionID="f952c9c9f8901f2d17956aa47c4ffba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9A27A9D-BDE0-402F-9332-9D71F8FE9A5B}"/>
</file>

<file path=customXml/itemProps2.xml><?xml version="1.0" encoding="utf-8"?>
<ds:datastoreItem xmlns:ds="http://schemas.openxmlformats.org/officeDocument/2006/customXml" ds:itemID="{52B66203-5C3D-470D-A790-3655D555D4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DDD349-19EE-46DE-953C-57F1ED8FD742}">
  <ds:schemaRefs>
    <ds:schemaRef ds:uri="d2ef7dd9-511a-46dc-940e-7c8220e8aed6"/>
    <ds:schemaRef ds:uri="http://schemas.microsoft.com/sharepoint/v3"/>
    <ds:schemaRef ds:uri="http://schemas.microsoft.com/office/2006/documentManagement/types"/>
    <ds:schemaRef ds:uri="http://purl.org/dc/elements/1.1/"/>
    <ds:schemaRef ds:uri="30ece607-e210-4d95-9759-fdea8757f322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HUD - 406</vt:lpstr>
      <vt:lpstr>MAPPING</vt:lpstr>
    </vt:vector>
  </TitlesOfParts>
  <Company>State of Maryland- DHCD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CDA Form 406 (New April 2026)</dc:title>
  <dc:creator>Sherring, Matthew</dc:creator>
  <cp:lastModifiedBy>Maria Rivera</cp:lastModifiedBy>
  <cp:lastPrinted>2025-01-27T21:16:07Z</cp:lastPrinted>
  <dcterms:created xsi:type="dcterms:W3CDTF">2015-09-14T16:06:24Z</dcterms:created>
  <dcterms:modified xsi:type="dcterms:W3CDTF">2026-04-27T15:55:27Z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0x01010012D2809D534E2E4791F34A639EDE4B8D</vt:lpwstr>
  </property>
  <property fmtid="{D5CDD505-2E9C-101B-9397-08002B2CF9AE}" pid="3" name="MediaServiceImageTags">
    <vt:lpwstr/>
  </property>
  <property fmtid="{D5CDD505-2E9C-101B-9397-08002B2CF9AE}" pid="4" name="SchemaType">
    <vt:lpwstr>DEV Draws</vt:lpwstr>
  </property>
  <property fmtid="{D5CDD505-2E9C-101B-9397-08002B2CF9AE}" pid="5" name="SD_RESERVED_IsProtected">
    <vt:lpwstr>True</vt:lpwstr>
  </property>
  <property fmtid="{D5CDD505-2E9C-101B-9397-08002B2CF9AE}" pid="6" name="SD_RESERVED_Protection0«swkIVgiwVXI1Nqgsi9LPMjJMMUrx8PDNy/HKLSi3tVVS8AwPcLVVKikqTQWxgxEcR0dbJTMlhfCAYJhIeEA4lGlnEx4cEgAi7TxCXRR0FUwMzGz0gTyQiK9jQICnnzuErw9RqB8QbAcA§">
    <vt:lpwstr/>
  </property>
</Properties>
</file>